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teStudy\CCE QP &amp; RESULTS\2022-23\"/>
    </mc:Choice>
  </mc:AlternateContent>
  <xr:revisionPtr revIDLastSave="0" documentId="13_ncr:1_{BFAA6AB0-B94D-45B8-A802-5951067C81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to 8 " sheetId="12" r:id="rId1"/>
  </sheets>
  <calcPr calcId="191029"/>
</workbook>
</file>

<file path=xl/calcChain.xml><?xml version="1.0" encoding="utf-8"?>
<calcChain xmlns="http://schemas.openxmlformats.org/spreadsheetml/2006/main">
  <c r="U29" i="12" l="1"/>
  <c r="S29" i="12"/>
  <c r="Q29" i="12"/>
  <c r="O29" i="12"/>
  <c r="M29" i="12"/>
  <c r="K29" i="12"/>
  <c r="I29" i="12"/>
  <c r="U25" i="12"/>
  <c r="S25" i="12"/>
  <c r="Q25" i="12"/>
  <c r="O25" i="12"/>
  <c r="M25" i="12"/>
  <c r="K25" i="12"/>
  <c r="I25" i="12"/>
  <c r="U20" i="12"/>
  <c r="S20" i="12"/>
  <c r="Q20" i="12"/>
  <c r="O20" i="12"/>
  <c r="M20" i="12"/>
  <c r="K20" i="12"/>
  <c r="I20" i="12"/>
  <c r="U16" i="12"/>
  <c r="S16" i="12"/>
  <c r="Q16" i="12"/>
  <c r="O16" i="12"/>
  <c r="M16" i="12"/>
  <c r="K16" i="12"/>
  <c r="I16" i="12"/>
  <c r="U11" i="12"/>
  <c r="S11" i="12"/>
  <c r="Q11" i="12"/>
  <c r="O11" i="12"/>
  <c r="M11" i="12"/>
  <c r="K11" i="12"/>
  <c r="I11" i="12"/>
  <c r="U7" i="12"/>
  <c r="S7" i="12"/>
  <c r="Q7" i="12"/>
  <c r="O7" i="12"/>
  <c r="M7" i="12"/>
  <c r="K7" i="12"/>
  <c r="AG31" i="12"/>
  <c r="AF31" i="12"/>
  <c r="AG22" i="12"/>
  <c r="AF22" i="12"/>
  <c r="AG13" i="12"/>
  <c r="AF13" i="12"/>
  <c r="T30" i="12" l="1"/>
  <c r="U30" i="12" s="1"/>
  <c r="R30" i="12"/>
  <c r="S30" i="12" s="1"/>
  <c r="P30" i="12"/>
  <c r="Q30" i="12" s="1"/>
  <c r="N30" i="12"/>
  <c r="O30" i="12" s="1"/>
  <c r="L30" i="12"/>
  <c r="M30" i="12" s="1"/>
  <c r="J30" i="12"/>
  <c r="K30" i="12" s="1"/>
  <c r="H30" i="12"/>
  <c r="I30" i="12" s="1"/>
  <c r="V29" i="12"/>
  <c r="W29" i="12" s="1"/>
  <c r="X29" i="12" s="1"/>
  <c r="V28" i="12"/>
  <c r="W28" i="12" s="1"/>
  <c r="X28" i="12" s="1"/>
  <c r="U28" i="12"/>
  <c r="S28" i="12"/>
  <c r="Q28" i="12"/>
  <c r="O28" i="12"/>
  <c r="M28" i="12"/>
  <c r="K28" i="12"/>
  <c r="I28" i="12"/>
  <c r="W27" i="12"/>
  <c r="X27" i="12" s="1"/>
  <c r="V27" i="12"/>
  <c r="U27" i="12"/>
  <c r="S27" i="12"/>
  <c r="Q27" i="12"/>
  <c r="O27" i="12"/>
  <c r="M27" i="12"/>
  <c r="K27" i="12"/>
  <c r="I27" i="12"/>
  <c r="U26" i="12"/>
  <c r="T26" i="12"/>
  <c r="R26" i="12"/>
  <c r="S26" i="12" s="1"/>
  <c r="P26" i="12"/>
  <c r="P31" i="12" s="1"/>
  <c r="Q31" i="12" s="1"/>
  <c r="N26" i="12"/>
  <c r="O26" i="12" s="1"/>
  <c r="L26" i="12"/>
  <c r="J26" i="12"/>
  <c r="K26" i="12" s="1"/>
  <c r="H26" i="12"/>
  <c r="H31" i="12" s="1"/>
  <c r="I31" i="12" s="1"/>
  <c r="V25" i="12"/>
  <c r="W25" i="12" s="1"/>
  <c r="X25" i="12" s="1"/>
  <c r="V24" i="12"/>
  <c r="W24" i="12" s="1"/>
  <c r="X24" i="12" s="1"/>
  <c r="U24" i="12"/>
  <c r="S24" i="12"/>
  <c r="Q24" i="12"/>
  <c r="O24" i="12"/>
  <c r="M24" i="12"/>
  <c r="K24" i="12"/>
  <c r="I24" i="12"/>
  <c r="V23" i="12"/>
  <c r="W23" i="12" s="1"/>
  <c r="X23" i="12" s="1"/>
  <c r="U23" i="12"/>
  <c r="S23" i="12"/>
  <c r="Q23" i="12"/>
  <c r="O23" i="12"/>
  <c r="M23" i="12"/>
  <c r="K23" i="12"/>
  <c r="I23" i="12"/>
  <c r="T21" i="12"/>
  <c r="U21" i="12" s="1"/>
  <c r="R21" i="12"/>
  <c r="S21" i="12" s="1"/>
  <c r="P21" i="12"/>
  <c r="Q21" i="12" s="1"/>
  <c r="N21" i="12"/>
  <c r="O21" i="12" s="1"/>
  <c r="L21" i="12"/>
  <c r="M21" i="12" s="1"/>
  <c r="J21" i="12"/>
  <c r="H21" i="12"/>
  <c r="I21" i="12" s="1"/>
  <c r="V20" i="12"/>
  <c r="W20" i="12" s="1"/>
  <c r="X20" i="12" s="1"/>
  <c r="W19" i="12"/>
  <c r="X19" i="12" s="1"/>
  <c r="V19" i="12"/>
  <c r="U19" i="12"/>
  <c r="S19" i="12"/>
  <c r="Q19" i="12"/>
  <c r="O19" i="12"/>
  <c r="M19" i="12"/>
  <c r="K19" i="12"/>
  <c r="I19" i="12"/>
  <c r="W18" i="12"/>
  <c r="X18" i="12" s="1"/>
  <c r="V18" i="12"/>
  <c r="U18" i="12"/>
  <c r="S18" i="12"/>
  <c r="Q18" i="12"/>
  <c r="O18" i="12"/>
  <c r="M18" i="12"/>
  <c r="K18" i="12"/>
  <c r="I18" i="12"/>
  <c r="U17" i="12"/>
  <c r="T17" i="12"/>
  <c r="T22" i="12" s="1"/>
  <c r="U22" i="12" s="1"/>
  <c r="R17" i="12"/>
  <c r="R22" i="12" s="1"/>
  <c r="S22" i="12" s="1"/>
  <c r="P17" i="12"/>
  <c r="P22" i="12" s="1"/>
  <c r="Q22" i="12" s="1"/>
  <c r="N17" i="12"/>
  <c r="L17" i="12"/>
  <c r="L22" i="12" s="1"/>
  <c r="M22" i="12" s="1"/>
  <c r="J17" i="12"/>
  <c r="J22" i="12" s="1"/>
  <c r="K22" i="12" s="1"/>
  <c r="H17" i="12"/>
  <c r="I17" i="12" s="1"/>
  <c r="V16" i="12"/>
  <c r="W16" i="12" s="1"/>
  <c r="X16" i="12" s="1"/>
  <c r="V15" i="12"/>
  <c r="W15" i="12" s="1"/>
  <c r="X15" i="12" s="1"/>
  <c r="U15" i="12"/>
  <c r="S15" i="12"/>
  <c r="Q15" i="12"/>
  <c r="O15" i="12"/>
  <c r="M15" i="12"/>
  <c r="K15" i="12"/>
  <c r="I15" i="12"/>
  <c r="V14" i="12"/>
  <c r="W14" i="12" s="1"/>
  <c r="X14" i="12" s="1"/>
  <c r="U14" i="12"/>
  <c r="S14" i="12"/>
  <c r="Q14" i="12"/>
  <c r="O14" i="12"/>
  <c r="M14" i="12"/>
  <c r="K14" i="12"/>
  <c r="I14" i="12"/>
  <c r="X10" i="12"/>
  <c r="X9" i="12"/>
  <c r="X6" i="12"/>
  <c r="X5" i="12"/>
  <c r="W10" i="12"/>
  <c r="W9" i="12"/>
  <c r="W6" i="12"/>
  <c r="V6" i="12"/>
  <c r="V7" i="12"/>
  <c r="W7" i="12" s="1"/>
  <c r="V9" i="12"/>
  <c r="V10" i="12"/>
  <c r="V11" i="12"/>
  <c r="W11" i="12" s="1"/>
  <c r="X11" i="12" s="1"/>
  <c r="V5" i="12"/>
  <c r="W5" i="12" s="1"/>
  <c r="T12" i="12"/>
  <c r="U12" i="12" s="1"/>
  <c r="U10" i="12"/>
  <c r="U9" i="12"/>
  <c r="T8" i="12"/>
  <c r="U8" i="12" s="1"/>
  <c r="U6" i="12"/>
  <c r="U5" i="12"/>
  <c r="R12" i="12"/>
  <c r="S12" i="12" s="1"/>
  <c r="S10" i="12"/>
  <c r="S9" i="12"/>
  <c r="R8" i="12"/>
  <c r="S6" i="12"/>
  <c r="S5" i="12"/>
  <c r="P12" i="12"/>
  <c r="Q12" i="12" s="1"/>
  <c r="N12" i="12"/>
  <c r="O12" i="12" s="1"/>
  <c r="L12" i="12"/>
  <c r="M12" i="12" s="1"/>
  <c r="J12" i="12"/>
  <c r="K12" i="12" s="1"/>
  <c r="H12" i="12"/>
  <c r="I12" i="12" s="1"/>
  <c r="Q10" i="12"/>
  <c r="O10" i="12"/>
  <c r="M10" i="12"/>
  <c r="K10" i="12"/>
  <c r="I10" i="12"/>
  <c r="Q9" i="12"/>
  <c r="O9" i="12"/>
  <c r="M9" i="12"/>
  <c r="K9" i="12"/>
  <c r="I9" i="12"/>
  <c r="P8" i="12"/>
  <c r="N8" i="12"/>
  <c r="O8" i="12" s="1"/>
  <c r="L8" i="12"/>
  <c r="J8" i="12"/>
  <c r="K8" i="12" s="1"/>
  <c r="H8" i="12"/>
  <c r="I7" i="12"/>
  <c r="Q6" i="12"/>
  <c r="O6" i="12"/>
  <c r="M6" i="12"/>
  <c r="K6" i="12"/>
  <c r="I6" i="12"/>
  <c r="Q5" i="12"/>
  <c r="O5" i="12"/>
  <c r="M5" i="12"/>
  <c r="K5" i="12"/>
  <c r="I5" i="12"/>
  <c r="L31" i="12" l="1"/>
  <c r="M31" i="12" s="1"/>
  <c r="T31" i="12"/>
  <c r="U31" i="12" s="1"/>
  <c r="Q26" i="12"/>
  <c r="M26" i="12"/>
  <c r="I26" i="12"/>
  <c r="N22" i="12"/>
  <c r="O22" i="12" s="1"/>
  <c r="Q17" i="12"/>
  <c r="M17" i="12"/>
  <c r="K17" i="12"/>
  <c r="O17" i="12"/>
  <c r="S17" i="12"/>
  <c r="H13" i="12"/>
  <c r="I13" i="12" s="1"/>
  <c r="P13" i="12"/>
  <c r="Q13" i="12" s="1"/>
  <c r="V12" i="12"/>
  <c r="W12" i="12" s="1"/>
  <c r="X12" i="12" s="1"/>
  <c r="L13" i="12"/>
  <c r="R13" i="12"/>
  <c r="S13" i="12" s="1"/>
  <c r="T13" i="12"/>
  <c r="U13" i="12" s="1"/>
  <c r="M8" i="12"/>
  <c r="J13" i="12"/>
  <c r="N13" i="12"/>
  <c r="O13" i="12" s="1"/>
  <c r="X7" i="12"/>
  <c r="H22" i="12"/>
  <c r="I22" i="12" s="1"/>
  <c r="V21" i="12"/>
  <c r="W21" i="12" s="1"/>
  <c r="X21" i="12" s="1"/>
  <c r="V30" i="12"/>
  <c r="W30" i="12" s="1"/>
  <c r="X30" i="12" s="1"/>
  <c r="V26" i="12"/>
  <c r="J31" i="12"/>
  <c r="K31" i="12" s="1"/>
  <c r="N31" i="12"/>
  <c r="O31" i="12" s="1"/>
  <c r="R31" i="12"/>
  <c r="S31" i="12" s="1"/>
  <c r="V17" i="12"/>
  <c r="K21" i="12"/>
  <c r="M13" i="12"/>
  <c r="S8" i="12"/>
  <c r="Q8" i="12"/>
  <c r="V8" i="12"/>
  <c r="K13" i="12"/>
  <c r="I8" i="12"/>
  <c r="W8" i="12" l="1"/>
  <c r="X8" i="12" s="1"/>
  <c r="V13" i="12"/>
  <c r="W13" i="12" s="1"/>
  <c r="W26" i="12"/>
  <c r="X26" i="12" s="1"/>
  <c r="V31" i="12"/>
  <c r="W31" i="12" s="1"/>
  <c r="X31" i="12" s="1"/>
  <c r="W17" i="12"/>
  <c r="X17" i="12" s="1"/>
  <c r="V22" i="12"/>
  <c r="W22" i="12" s="1"/>
  <c r="X13" i="12" l="1"/>
  <c r="X22" i="12"/>
</calcChain>
</file>

<file path=xl/sharedStrings.xml><?xml version="1.0" encoding="utf-8"?>
<sst xmlns="http://schemas.openxmlformats.org/spreadsheetml/2006/main" count="81" uniqueCount="42">
  <si>
    <t xml:space="preserve">अ. क्र. </t>
  </si>
  <si>
    <t>विद्यार्थ्याचे नाव</t>
  </si>
  <si>
    <t>सेमीस्टर अवधी</t>
  </si>
  <si>
    <t>शेकडा प्रमाण</t>
  </si>
  <si>
    <t xml:space="preserve">प्रथम भाषा </t>
  </si>
  <si>
    <t>द्वितीय भाषा</t>
  </si>
  <si>
    <t xml:space="preserve">इंग्रजी </t>
  </si>
  <si>
    <t xml:space="preserve">गणित </t>
  </si>
  <si>
    <t>एकूण</t>
  </si>
  <si>
    <t xml:space="preserve">सहपाठ्य विषयांची श्रेणी </t>
  </si>
  <si>
    <t>शाळा चाललेले दिवस</t>
  </si>
  <si>
    <t>हजर दिवस</t>
  </si>
  <si>
    <t>परीणाम</t>
  </si>
  <si>
    <t xml:space="preserve">गुण </t>
  </si>
  <si>
    <t>श्रेणी</t>
  </si>
  <si>
    <t>शेकडा</t>
  </si>
  <si>
    <t>मानवी मूल्ये</t>
  </si>
  <si>
    <t>एस. टी. एस. क्रमांक</t>
  </si>
  <si>
    <t>मुल्यमापन</t>
  </si>
  <si>
    <t>आ-1</t>
  </si>
  <si>
    <t>आ-2</t>
  </si>
  <si>
    <t>आ-3</t>
  </si>
  <si>
    <t>आ-4</t>
  </si>
  <si>
    <t>सं-2</t>
  </si>
  <si>
    <t>2 रे सत्र</t>
  </si>
  <si>
    <t>1 ले सत्र</t>
  </si>
  <si>
    <t>विज्ञान</t>
  </si>
  <si>
    <t>समाज विज्ञान</t>
  </si>
  <si>
    <t>P. E.</t>
  </si>
  <si>
    <t>कला शिक्षण / कार्यानुभव</t>
  </si>
  <si>
    <t>वैज्ञानिक कौशल्य</t>
  </si>
  <si>
    <t>भावनिक / सामाजिक कौशल्य</t>
  </si>
  <si>
    <t>सर्जनशीलता</t>
  </si>
  <si>
    <t>स्वभाव / मनोवृत्ती</t>
  </si>
  <si>
    <t xml:space="preserve"> इयत्ता : </t>
  </si>
  <si>
    <t xml:space="preserve">शाळेचे नाव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</si>
  <si>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सी. आर. सी. :   </t>
  </si>
  <si>
    <t>वर्गशिक्षक</t>
  </si>
  <si>
    <t>मुख्याध्यापक</t>
  </si>
  <si>
    <t>सं-1</t>
  </si>
  <si>
    <t>संघटन कौशल्य</t>
  </si>
  <si>
    <t>6 वी ते 8  वी सातत्यपूर्ण व सर्वंकष मुल्यमापन एकत्रीकरण नमुना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</si>
</sst>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Calibri"/>
    </font>
    <font>
      <sz val="11"/>
      <color rgb="FF000000"/>
      <name val="Calibri"/>
      <family val="2"/>
    </font>
    <font>
      <sz val="14"/>
      <color rgb="FF000000"/>
      <name val="Kok"/>
    </font>
    <font>
      <sz val="11"/>
      <name val="Kok"/>
    </font>
    <font>
      <b/>
      <sz val="11"/>
      <name val="Kok"/>
    </font>
    <font>
      <b/>
      <sz val="16"/>
      <color rgb="FF000000"/>
      <name val="Kokila"/>
      <family val="2"/>
    </font>
    <font>
      <b/>
      <sz val="16"/>
      <name val="Kokila"/>
      <family val="2"/>
    </font>
    <font>
      <b/>
      <sz val="14"/>
      <color rgb="FF000000"/>
      <name val="Kokila"/>
      <family val="2"/>
    </font>
    <font>
      <b/>
      <sz val="18"/>
      <color rgb="FF000000"/>
      <name val="Kokila"/>
      <family val="2"/>
    </font>
    <font>
      <b/>
      <sz val="16"/>
      <color rgb="FF000000"/>
      <name val="Kokila"/>
      <family val="2"/>
    </font>
    <font>
      <b/>
      <sz val="14"/>
      <name val="Kokila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Kokila"/>
      <family val="2"/>
    </font>
    <font>
      <b/>
      <sz val="14"/>
      <color indexed="8"/>
      <name val="Kokila"/>
      <family val="2"/>
    </font>
    <font>
      <sz val="14"/>
      <name val="Kok"/>
    </font>
    <font>
      <b/>
      <sz val="12"/>
      <name val="Kokila"/>
      <family val="2"/>
    </font>
    <font>
      <b/>
      <sz val="10"/>
      <color rgb="FF000000"/>
      <name val="Kokil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>
      <protection locked="0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>
      <alignment vertical="center"/>
    </xf>
    <xf numFmtId="0" fontId="5" fillId="0" borderId="1" xfId="0" applyFont="1" applyBorder="1" applyAlignment="1">
      <alignment vertical="center" textRotation="9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textRotation="90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textRotation="90"/>
    </xf>
    <xf numFmtId="9" fontId="11" fillId="0" borderId="1" xfId="1" applyFont="1" applyBorder="1" applyAlignment="1" applyProtection="1">
      <alignment horizontal="center" vertical="center"/>
    </xf>
    <xf numFmtId="2" fontId="5" fillId="0" borderId="1" xfId="0" applyNumberFormat="1" applyFont="1" applyBorder="1" applyAlignment="1">
      <alignment horizontal="center" vertical="center" textRotation="90"/>
    </xf>
    <xf numFmtId="0" fontId="12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textRotation="90"/>
    </xf>
    <xf numFmtId="9" fontId="7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>
      <alignment vertical="center"/>
    </xf>
    <xf numFmtId="0" fontId="14" fillId="0" borderId="0" xfId="0" applyFont="1">
      <alignment vertical="center"/>
    </xf>
    <xf numFmtId="0" fontId="12" fillId="6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textRotation="90" wrapText="1"/>
    </xf>
    <xf numFmtId="0" fontId="12" fillId="6" borderId="2" xfId="0" applyFont="1" applyFill="1" applyBorder="1" applyAlignment="1">
      <alignment horizontal="center" vertical="center" textRotation="90" wrapText="1"/>
    </xf>
    <xf numFmtId="0" fontId="16" fillId="6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 shrinkToFi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D286-7232-4962-A6A9-9AEB3ED46CDA}">
  <dimension ref="B1:BJ33"/>
  <sheetViews>
    <sheetView tabSelected="1" topLeftCell="A5" zoomScale="115" zoomScaleNormal="115" workbookViewId="0">
      <selection activeCell="H17" sqref="H17"/>
    </sheetView>
  </sheetViews>
  <sheetFormatPr defaultColWidth="9" defaultRowHeight="13.8"/>
  <cols>
    <col min="1" max="1" width="1" style="1" customWidth="1"/>
    <col min="2" max="2" width="3" style="1" customWidth="1"/>
    <col min="3" max="3" width="11.77734375" style="1" customWidth="1"/>
    <col min="4" max="4" width="3.5546875" style="1" customWidth="1"/>
    <col min="5" max="5" width="3.6640625" style="1" customWidth="1"/>
    <col min="6" max="6" width="4.21875" style="1" customWidth="1"/>
    <col min="7" max="7" width="5.6640625" style="5" customWidth="1"/>
    <col min="8" max="8" width="4" style="1" customWidth="1"/>
    <col min="9" max="21" width="3.6640625" style="1" customWidth="1"/>
    <col min="22" max="22" width="6.44140625" style="1" customWidth="1"/>
    <col min="23" max="23" width="6.33203125" style="6" customWidth="1"/>
    <col min="24" max="24" width="5.77734375" style="1" customWidth="1"/>
    <col min="25" max="25" width="4.6640625" style="1" customWidth="1"/>
    <col min="26" max="27" width="3.109375" style="1" customWidth="1"/>
    <col min="28" max="28" width="4.77734375" style="1" customWidth="1"/>
    <col min="29" max="29" width="3" style="1" customWidth="1"/>
    <col min="30" max="31" width="3.109375" style="1" customWidth="1"/>
    <col min="32" max="32" width="4.88671875" style="1" customWidth="1"/>
    <col min="33" max="33" width="5.109375" style="1" customWidth="1"/>
    <col min="34" max="34" width="5.5546875" style="1" customWidth="1"/>
    <col min="35" max="263" width="9.109375" style="1" customWidth="1"/>
    <col min="264" max="16384" width="9" style="1"/>
  </cols>
  <sheetData>
    <row r="1" spans="2:34" ht="24" customHeight="1">
      <c r="B1" s="61" t="s">
        <v>41</v>
      </c>
      <c r="C1" s="61"/>
      <c r="D1" s="61"/>
      <c r="E1" s="61"/>
      <c r="F1" s="61"/>
      <c r="G1" s="62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2:34" s="2" customFormat="1" ht="21" customHeight="1">
      <c r="B2" s="13" t="s">
        <v>35</v>
      </c>
      <c r="C2" s="14"/>
      <c r="D2" s="14"/>
      <c r="E2" s="14"/>
      <c r="F2" s="14"/>
      <c r="G2" s="15"/>
      <c r="H2" s="14"/>
      <c r="I2" s="14"/>
      <c r="J2" s="14"/>
      <c r="K2" s="14"/>
      <c r="L2" s="14"/>
      <c r="M2" s="14"/>
      <c r="N2" s="14"/>
      <c r="P2" s="14"/>
      <c r="Q2" s="14" t="s">
        <v>36</v>
      </c>
      <c r="R2" s="14"/>
      <c r="S2" s="14"/>
      <c r="T2" s="14"/>
      <c r="U2" s="14"/>
      <c r="V2" s="14"/>
      <c r="X2" s="14"/>
      <c r="Y2" s="14" t="s">
        <v>34</v>
      </c>
      <c r="Z2" s="14"/>
      <c r="AA2" s="14"/>
      <c r="AB2" s="14"/>
      <c r="AC2" s="14"/>
      <c r="AD2" s="14"/>
      <c r="AE2" s="14"/>
      <c r="AF2" s="14"/>
      <c r="AG2" s="14"/>
      <c r="AH2" s="14"/>
    </row>
    <row r="3" spans="2:34" s="2" customFormat="1" ht="35.4" customHeight="1">
      <c r="B3" s="63" t="s">
        <v>0</v>
      </c>
      <c r="C3" s="64" t="s">
        <v>1</v>
      </c>
      <c r="D3" s="66" t="s">
        <v>17</v>
      </c>
      <c r="E3" s="67" t="s">
        <v>2</v>
      </c>
      <c r="F3" s="67" t="s">
        <v>18</v>
      </c>
      <c r="G3" s="68" t="s">
        <v>3</v>
      </c>
      <c r="H3" s="69" t="s">
        <v>4</v>
      </c>
      <c r="I3" s="69"/>
      <c r="J3" s="69" t="s">
        <v>5</v>
      </c>
      <c r="K3" s="69"/>
      <c r="L3" s="54" t="s">
        <v>6</v>
      </c>
      <c r="M3" s="54"/>
      <c r="N3" s="54" t="s">
        <v>7</v>
      </c>
      <c r="O3" s="54"/>
      <c r="P3" s="55" t="s">
        <v>27</v>
      </c>
      <c r="Q3" s="55"/>
      <c r="R3" s="56" t="s">
        <v>26</v>
      </c>
      <c r="S3" s="57"/>
      <c r="T3" s="58" t="s">
        <v>28</v>
      </c>
      <c r="U3" s="59"/>
      <c r="V3" s="60" t="s">
        <v>8</v>
      </c>
      <c r="W3" s="60"/>
      <c r="X3" s="60"/>
      <c r="Y3" s="60" t="s">
        <v>9</v>
      </c>
      <c r="Z3" s="60"/>
      <c r="AA3" s="60"/>
      <c r="AB3" s="60"/>
      <c r="AC3" s="60"/>
      <c r="AD3" s="60"/>
      <c r="AE3" s="60"/>
      <c r="AF3" s="66" t="s">
        <v>10</v>
      </c>
      <c r="AG3" s="66" t="s">
        <v>11</v>
      </c>
      <c r="AH3" s="70" t="s">
        <v>12</v>
      </c>
    </row>
    <row r="4" spans="2:34" s="2" customFormat="1" ht="66" customHeight="1">
      <c r="B4" s="63"/>
      <c r="C4" s="65"/>
      <c r="D4" s="66"/>
      <c r="E4" s="67"/>
      <c r="F4" s="67"/>
      <c r="G4" s="68"/>
      <c r="H4" s="7" t="s">
        <v>13</v>
      </c>
      <c r="I4" s="11" t="s">
        <v>14</v>
      </c>
      <c r="J4" s="7" t="s">
        <v>13</v>
      </c>
      <c r="K4" s="11" t="s">
        <v>14</v>
      </c>
      <c r="L4" s="7" t="s">
        <v>13</v>
      </c>
      <c r="M4" s="11" t="s">
        <v>14</v>
      </c>
      <c r="N4" s="7" t="s">
        <v>13</v>
      </c>
      <c r="O4" s="11" t="s">
        <v>14</v>
      </c>
      <c r="P4" s="7" t="s">
        <v>13</v>
      </c>
      <c r="Q4" s="11" t="s">
        <v>14</v>
      </c>
      <c r="R4" s="7" t="s">
        <v>13</v>
      </c>
      <c r="S4" s="11" t="s">
        <v>14</v>
      </c>
      <c r="T4" s="7" t="s">
        <v>13</v>
      </c>
      <c r="U4" s="11" t="s">
        <v>14</v>
      </c>
      <c r="V4" s="16" t="s">
        <v>8</v>
      </c>
      <c r="W4" s="18" t="s">
        <v>15</v>
      </c>
      <c r="X4" s="11" t="s">
        <v>14</v>
      </c>
      <c r="Y4" s="32" t="s">
        <v>31</v>
      </c>
      <c r="Z4" s="30" t="s">
        <v>40</v>
      </c>
      <c r="AA4" s="29" t="s">
        <v>30</v>
      </c>
      <c r="AB4" s="32" t="s">
        <v>29</v>
      </c>
      <c r="AC4" s="29" t="s">
        <v>32</v>
      </c>
      <c r="AD4" s="29" t="s">
        <v>33</v>
      </c>
      <c r="AE4" s="31" t="s">
        <v>16</v>
      </c>
      <c r="AF4" s="66"/>
      <c r="AG4" s="66"/>
      <c r="AH4" s="70"/>
    </row>
    <row r="5" spans="2:34" ht="13.95" customHeight="1">
      <c r="B5" s="36"/>
      <c r="C5" s="45"/>
      <c r="D5" s="48"/>
      <c r="E5" s="51" t="s">
        <v>25</v>
      </c>
      <c r="F5" s="19" t="s">
        <v>19</v>
      </c>
      <c r="G5" s="17">
        <v>0.15</v>
      </c>
      <c r="H5" s="35"/>
      <c r="I5" s="12" t="str">
        <f>IF(H5&gt;=13.5,"A+",IF(H5&gt;=10.5,"A",IF(H5&gt;=7.5,"B+",IF(H5&gt;=6,"B",IF(H5&gt;=4.5,"C+",IF(H5&gt;=1,"C","NE"))))))</f>
        <v>NE</v>
      </c>
      <c r="J5" s="8"/>
      <c r="K5" s="12" t="str">
        <f>IF(J5&gt;=13.5,"A+",IF(J5&gt;=10.5,"A",IF(J5&gt;=7.5,"B+",IF(J5&gt;=6,"B",IF(J5&gt;=4.5,"C+",IF(J5&gt;=1,"C","NE"))))))</f>
        <v>NE</v>
      </c>
      <c r="L5" s="8"/>
      <c r="M5" s="12" t="str">
        <f>IF(L5&gt;=13.5,"A+",IF(L5&gt;=10.5,"A",IF(L5&gt;=7.5,"B+",IF(L5&gt;=6,"B",IF(L5&gt;=4.5,"C+",IF(L5&gt;=1,"C","NE"))))))</f>
        <v>NE</v>
      </c>
      <c r="N5" s="8"/>
      <c r="O5" s="12" t="str">
        <f>IF(N5&gt;=13.5,"A+",IF(N5&gt;=10.5,"A",IF(N5&gt;=7.5,"B+",IF(N5&gt;=6,"B",IF(N5&gt;=4.5,"C+",IF(N5&gt;=1,"C","NE"))))))</f>
        <v>NE</v>
      </c>
      <c r="P5" s="8"/>
      <c r="Q5" s="12" t="str">
        <f>IF(P5&gt;=13.5,"A+",IF(P5&gt;=10.5,"A",IF(P5&gt;=7.5,"B+",IF(P5&gt;=6,"B",IF(P5&gt;=4.5,"C+",IF(P5&gt;=1,"C","NE"))))))</f>
        <v>NE</v>
      </c>
      <c r="R5" s="8"/>
      <c r="S5" s="12" t="str">
        <f>IF(R5&gt;=13.5,"A+",IF(R5&gt;=10.5,"A",IF(R5&gt;=7.5,"B+",IF(R5&gt;=6,"B",IF(R5&gt;=4.5,"C+",IF(R5&gt;=1,"C","NE"))))))</f>
        <v>NE</v>
      </c>
      <c r="T5" s="8"/>
      <c r="U5" s="12" t="str">
        <f>IF(T5&gt;=13.5,"A+",IF(T5&gt;=10.5,"A",IF(T5&gt;=7.5,"B+",IF(T5&gt;=6,"B",IF(T5&gt;=4.5,"C+",IF(T5&gt;=1,"C","NE"))))))</f>
        <v>NE</v>
      </c>
      <c r="V5" s="34">
        <f>H5+J5+L5+N5+P5+R5+T5</f>
        <v>0</v>
      </c>
      <c r="W5" s="33">
        <f>V5/105*100</f>
        <v>0</v>
      </c>
      <c r="X5" s="12" t="str">
        <f>IF(W5&gt;=90,"A+",IF(W5&gt;=70,"A",IF(W5&gt;=50,"B+",IF(W5&gt;=40,"B",IF(W5&gt;=30,"C+",IF(W5&gt;=1,"C","NE"))))))</f>
        <v>NE</v>
      </c>
      <c r="Y5" s="38"/>
      <c r="Z5" s="38"/>
      <c r="AA5" s="38"/>
      <c r="AB5" s="38"/>
      <c r="AC5" s="38"/>
      <c r="AD5" s="38"/>
      <c r="AE5" s="38"/>
      <c r="AF5" s="38"/>
      <c r="AG5" s="38"/>
      <c r="AH5" s="41"/>
    </row>
    <row r="6" spans="2:34" ht="13.95" customHeight="1">
      <c r="B6" s="36"/>
      <c r="C6" s="46"/>
      <c r="D6" s="49"/>
      <c r="E6" s="52"/>
      <c r="F6" s="19" t="s">
        <v>20</v>
      </c>
      <c r="G6" s="17">
        <v>0.15</v>
      </c>
      <c r="H6" s="8"/>
      <c r="I6" s="12" t="str">
        <f>IF(H6&gt;=13.5,"A+",IF(H6&gt;=10.5,"A",IF(H6&gt;=7.5,"B+",IF(H6&gt;=6,"B",IF(H6&gt;=4.5,"C+",IF(H6&gt;=1,"C","NE"))))))</f>
        <v>NE</v>
      </c>
      <c r="J6" s="8"/>
      <c r="K6" s="12" t="str">
        <f>IF(J6&gt;=13.5,"A+",IF(J6&gt;=10.5,"A",IF(J6&gt;=7.5,"B+",IF(J6&gt;=6,"B",IF(J6&gt;=4.5,"C+",IF(J6&gt;=1,"C","NE"))))))</f>
        <v>NE</v>
      </c>
      <c r="L6" s="8"/>
      <c r="M6" s="12" t="str">
        <f>IF(L6&gt;=13.5,"A+",IF(L6&gt;=10.5,"A",IF(L6&gt;=7.5,"B+",IF(L6&gt;=6,"B",IF(L6&gt;=4.5,"C+",IF(L6&gt;=1,"C","NE"))))))</f>
        <v>NE</v>
      </c>
      <c r="N6" s="8"/>
      <c r="O6" s="12" t="str">
        <f>IF(N6&gt;=13.5,"A+",IF(N6&gt;=10.5,"A",IF(N6&gt;=7.5,"B+",IF(N6&gt;=6,"B",IF(N6&gt;=4.5,"C+",IF(N6&gt;=1,"C","NE"))))))</f>
        <v>NE</v>
      </c>
      <c r="P6" s="8"/>
      <c r="Q6" s="12" t="str">
        <f>IF(P6&gt;=13.5,"A+",IF(P6&gt;=10.5,"A",IF(P6&gt;=7.5,"B+",IF(P6&gt;=6,"B",IF(P6&gt;=4.5,"C+",IF(P6&gt;=1,"C","NE"))))))</f>
        <v>NE</v>
      </c>
      <c r="R6" s="8"/>
      <c r="S6" s="12" t="str">
        <f>IF(R6&gt;=13.5,"A+",IF(R6&gt;=10.5,"A",IF(R6&gt;=7.5,"B+",IF(R6&gt;=6,"B",IF(R6&gt;=4.5,"C+",IF(R6&gt;=1,"C","NE"))))))</f>
        <v>NE</v>
      </c>
      <c r="T6" s="8"/>
      <c r="U6" s="12" t="str">
        <f>IF(T6&gt;=13.5,"A+",IF(T6&gt;=10.5,"A",IF(T6&gt;=7.5,"B+",IF(T6&gt;=6,"B",IF(T6&gt;=4.5,"C+",IF(T6&gt;=1,"C","NE"))))))</f>
        <v>NE</v>
      </c>
      <c r="V6" s="34">
        <f t="shared" ref="V6:V12" si="0">H6+J6+L6+N6+P6+R6+T6</f>
        <v>0</v>
      </c>
      <c r="W6" s="33">
        <f t="shared" ref="W6:W19" si="1">V6/105*100</f>
        <v>0</v>
      </c>
      <c r="X6" s="12" t="str">
        <f t="shared" ref="X6:X8" si="2">IF(W6&gt;=90,"A+",IF(W6&gt;=70,"A",IF(W6&gt;=50,"B+",IF(W6&gt;=40,"B",IF(W6&gt;=30,"C+",IF(W6&gt;=1,"C","NE"))))))</f>
        <v>NE</v>
      </c>
      <c r="Y6" s="39"/>
      <c r="Z6" s="39"/>
      <c r="AA6" s="39"/>
      <c r="AB6" s="39"/>
      <c r="AC6" s="39"/>
      <c r="AD6" s="39"/>
      <c r="AE6" s="39"/>
      <c r="AF6" s="39"/>
      <c r="AG6" s="39"/>
      <c r="AH6" s="42"/>
    </row>
    <row r="7" spans="2:34" ht="13.95" customHeight="1">
      <c r="B7" s="36"/>
      <c r="C7" s="46"/>
      <c r="D7" s="49"/>
      <c r="E7" s="52"/>
      <c r="F7" s="19" t="s">
        <v>39</v>
      </c>
      <c r="G7" s="17">
        <v>0.2</v>
      </c>
      <c r="H7" s="8"/>
      <c r="I7" s="12" t="str">
        <f>IF(H7&gt;=18,"A+",IF(H7&gt;=14,"A",IF(H7&gt;=10,"B+",IF(H7&gt;=8,"B",IF(H7&gt;=6,"C+",IF(H7&gt;=1,"C","NE"))))))</f>
        <v>NE</v>
      </c>
      <c r="J7" s="8"/>
      <c r="K7" s="12" t="str">
        <f>IF(J7&gt;=18,"A+",IF(J7&gt;=14,"A",IF(J7&gt;=10,"B+",IF(J7&gt;=8,"B",IF(J7&gt;=6,"C+",IF(J7&gt;=1,"C","NE"))))))</f>
        <v>NE</v>
      </c>
      <c r="L7" s="8"/>
      <c r="M7" s="12" t="str">
        <f>IF(L7&gt;=18,"A+",IF(L7&gt;=14,"A",IF(L7&gt;=10,"B+",IF(L7&gt;=8,"B",IF(L7&gt;=6,"C+",IF(L7&gt;=1,"C","NE"))))))</f>
        <v>NE</v>
      </c>
      <c r="N7" s="8"/>
      <c r="O7" s="12" t="str">
        <f>IF(N7&gt;=18,"A+",IF(N7&gt;=14,"A",IF(N7&gt;=10,"B+",IF(N7&gt;=8,"B",IF(N7&gt;=6,"C+",IF(N7&gt;=1,"C","NE"))))))</f>
        <v>NE</v>
      </c>
      <c r="P7" s="8"/>
      <c r="Q7" s="12" t="str">
        <f>IF(P7&gt;=18,"A+",IF(P7&gt;=14,"A",IF(P7&gt;=10,"B+",IF(P7&gt;=8,"B",IF(P7&gt;=6,"C+",IF(P7&gt;=1,"C","NE"))))))</f>
        <v>NE</v>
      </c>
      <c r="R7" s="8"/>
      <c r="S7" s="12" t="str">
        <f>IF(R7&gt;=18,"A+",IF(R7&gt;=14,"A",IF(R7&gt;=10,"B+",IF(R7&gt;=8,"B",IF(R7&gt;=6,"C+",IF(R7&gt;=1,"C","NE"))))))</f>
        <v>NE</v>
      </c>
      <c r="T7" s="8"/>
      <c r="U7" s="12" t="str">
        <f>IF(T7&gt;=18,"A+",IF(T7&gt;=14,"A",IF(T7&gt;=10,"B+",IF(T7&gt;=8,"B",IF(T7&gt;=6,"C+",IF(T7&gt;=1,"C","NE"))))))</f>
        <v>NE</v>
      </c>
      <c r="V7" s="34">
        <f t="shared" si="0"/>
        <v>0</v>
      </c>
      <c r="W7" s="33">
        <f>V7/140*100</f>
        <v>0</v>
      </c>
      <c r="X7" s="12" t="str">
        <f t="shared" si="2"/>
        <v>NE</v>
      </c>
      <c r="Y7" s="39"/>
      <c r="Z7" s="39"/>
      <c r="AA7" s="39"/>
      <c r="AB7" s="39"/>
      <c r="AC7" s="39"/>
      <c r="AD7" s="39"/>
      <c r="AE7" s="39"/>
      <c r="AF7" s="39"/>
      <c r="AG7" s="39"/>
      <c r="AH7" s="42"/>
    </row>
    <row r="8" spans="2:34" ht="13.95" customHeight="1">
      <c r="B8" s="36"/>
      <c r="C8" s="46"/>
      <c r="D8" s="49"/>
      <c r="E8" s="53"/>
      <c r="F8" s="19" t="s">
        <v>8</v>
      </c>
      <c r="G8" s="17">
        <v>0.5</v>
      </c>
      <c r="H8" s="8">
        <f>H5+H6+H7</f>
        <v>0</v>
      </c>
      <c r="I8" s="12" t="str">
        <f>IF(H8&gt;=45,"A+",IF(H8&gt;=35,"A",IF(H8&gt;=25,"B+",IF(H8&gt;=20,"B",IF(H8&gt;=15,"C+",IF(H8&gt;=1,"C","NE"))))))</f>
        <v>NE</v>
      </c>
      <c r="J8" s="8">
        <f>J5+J6+J7</f>
        <v>0</v>
      </c>
      <c r="K8" s="12" t="str">
        <f>IF(J8&gt;=45,"A+",IF(J8&gt;=35,"A",IF(J8&gt;=25,"B+",IF(J8&gt;=20,"B",IF(J8&gt;=15,"C+",IF(J8&gt;=1,"C","NE"))))))</f>
        <v>NE</v>
      </c>
      <c r="L8" s="8">
        <f>L5+L6+L7</f>
        <v>0</v>
      </c>
      <c r="M8" s="12" t="str">
        <f>IF(L8&gt;=45,"A+",IF(L8&gt;=35,"A",IF(L8&gt;=25,"B+",IF(L8&gt;=20,"B",IF(L8&gt;=15,"C+",IF(L8&gt;=1,"C","NE"))))))</f>
        <v>NE</v>
      </c>
      <c r="N8" s="8">
        <f>N5+N6+N7</f>
        <v>0</v>
      </c>
      <c r="O8" s="12" t="str">
        <f>IF(N8&gt;=45,"A+",IF(N8&gt;=35,"A",IF(N8&gt;=25,"B+",IF(N8&gt;=20,"B",IF(N8&gt;=15,"C+",IF(N8&gt;=1,"C","NE"))))))</f>
        <v>NE</v>
      </c>
      <c r="P8" s="8">
        <f>P5+P6+P7</f>
        <v>0</v>
      </c>
      <c r="Q8" s="12" t="str">
        <f>IF(P8&gt;=45,"A+",IF(P8&gt;=35,"A",IF(P8&gt;=25,"B+",IF(P8&gt;=20,"B",IF(P8&gt;=15,"C+",IF(P8&gt;=1,"C","NE"))))))</f>
        <v>NE</v>
      </c>
      <c r="R8" s="8">
        <f>R5+R6+R7</f>
        <v>0</v>
      </c>
      <c r="S8" s="12" t="str">
        <f>IF(R8&gt;=45,"A+",IF(R8&gt;=35,"A",IF(R8&gt;=25,"B+",IF(R8&gt;=20,"B",IF(R8&gt;=15,"C+",IF(R8&gt;=1,"C","NE"))))))</f>
        <v>NE</v>
      </c>
      <c r="T8" s="8">
        <f>T5+T6+T7</f>
        <v>0</v>
      </c>
      <c r="U8" s="12" t="str">
        <f>IF(T8&gt;=45,"A+",IF(T8&gt;=35,"A",IF(T8&gt;=25,"B+",IF(T8&gt;=20,"B",IF(T8&gt;=15,"C+",IF(T8&gt;=1,"C","NE"))))))</f>
        <v>NE</v>
      </c>
      <c r="V8" s="34">
        <f t="shared" si="0"/>
        <v>0</v>
      </c>
      <c r="W8" s="33">
        <f>V8/350*100</f>
        <v>0</v>
      </c>
      <c r="X8" s="12" t="str">
        <f t="shared" si="2"/>
        <v>NE</v>
      </c>
      <c r="Y8" s="40"/>
      <c r="Z8" s="40"/>
      <c r="AA8" s="40"/>
      <c r="AB8" s="40"/>
      <c r="AC8" s="40"/>
      <c r="AD8" s="40"/>
      <c r="AE8" s="40"/>
      <c r="AF8" s="40"/>
      <c r="AG8" s="40"/>
      <c r="AH8" s="42"/>
    </row>
    <row r="9" spans="2:34" ht="13.95" customHeight="1">
      <c r="B9" s="36"/>
      <c r="C9" s="46"/>
      <c r="D9" s="49"/>
      <c r="E9" s="44" t="s">
        <v>24</v>
      </c>
      <c r="F9" s="19" t="s">
        <v>21</v>
      </c>
      <c r="G9" s="17">
        <v>0.15</v>
      </c>
      <c r="H9" s="8"/>
      <c r="I9" s="12" t="str">
        <f>IF(H9&gt;=13.5,"A+",IF(H9&gt;=10.5,"A",IF(H9&gt;=7.5,"B+",IF(H9&gt;=6,"B",IF(H9&gt;=4.5,"C+",IF(H9&gt;=1,"C","NE"))))))</f>
        <v>NE</v>
      </c>
      <c r="J9" s="8"/>
      <c r="K9" s="12" t="str">
        <f>IF(J9&gt;=13.5,"A+",IF(J9&gt;=10.5,"A",IF(J9&gt;=7.5,"B+",IF(J9&gt;=6,"B",IF(J9&gt;=4.5,"C+",IF(J9&gt;=1,"C","NE"))))))</f>
        <v>NE</v>
      </c>
      <c r="L9" s="8"/>
      <c r="M9" s="12" t="str">
        <f>IF(L9&gt;=13.5,"A+",IF(L9&gt;=10.5,"A",IF(L9&gt;=7.5,"B+",IF(L9&gt;=6,"B",IF(L9&gt;=4.5,"C+",IF(L9&gt;=1,"C","NE"))))))</f>
        <v>NE</v>
      </c>
      <c r="N9" s="8"/>
      <c r="O9" s="12" t="str">
        <f>IF(N9&gt;=13.5,"A+",IF(N9&gt;=10.5,"A",IF(N9&gt;=7.5,"B+",IF(N9&gt;=6,"B",IF(N9&gt;=4.5,"C+",IF(N9&gt;=1,"C","NE"))))))</f>
        <v>NE</v>
      </c>
      <c r="P9" s="8"/>
      <c r="Q9" s="12" t="str">
        <f>IF(P9&gt;=13.5,"A+",IF(P9&gt;=10.5,"A",IF(P9&gt;=7.5,"B+",IF(P9&gt;=6,"B",IF(P9&gt;=4.5,"C+",IF(P9&gt;=1,"C","NE"))))))</f>
        <v>NE</v>
      </c>
      <c r="R9" s="8"/>
      <c r="S9" s="12" t="str">
        <f>IF(R9&gt;=13.5,"A+",IF(R9&gt;=10.5,"A",IF(R9&gt;=7.5,"B+",IF(R9&gt;=6,"B",IF(R9&gt;=4.5,"C+",IF(R9&gt;=1,"C","NE"))))))</f>
        <v>NE</v>
      </c>
      <c r="T9" s="8"/>
      <c r="U9" s="12" t="str">
        <f>IF(T9&gt;=13.5,"A+",IF(T9&gt;=10.5,"A",IF(T9&gt;=7.5,"B+",IF(T9&gt;=6,"B",IF(T9&gt;=4.5,"C+",IF(T9&gt;=1,"C","NE"))))))</f>
        <v>NE</v>
      </c>
      <c r="V9" s="34">
        <f t="shared" si="0"/>
        <v>0</v>
      </c>
      <c r="W9" s="33">
        <f>V9/105*100</f>
        <v>0</v>
      </c>
      <c r="X9" s="12" t="str">
        <f>IF(W9&gt;=90,"A+",IF(W9&gt;=70,"A",IF(W9&gt;=50,"B+",IF(W9&gt;=40,"B",IF(W9&gt;=30,"C+",IF(W9&gt;=1,"C","NE"))))))</f>
        <v>NE</v>
      </c>
      <c r="Y9" s="38"/>
      <c r="Z9" s="38"/>
      <c r="AA9" s="38"/>
      <c r="AB9" s="38"/>
      <c r="AC9" s="38"/>
      <c r="AD9" s="38"/>
      <c r="AE9" s="38"/>
      <c r="AF9" s="36"/>
      <c r="AG9" s="36"/>
      <c r="AH9" s="42"/>
    </row>
    <row r="10" spans="2:34" ht="13.95" customHeight="1">
      <c r="B10" s="36"/>
      <c r="C10" s="46"/>
      <c r="D10" s="49"/>
      <c r="E10" s="44"/>
      <c r="F10" s="19" t="s">
        <v>22</v>
      </c>
      <c r="G10" s="17">
        <v>0.15</v>
      </c>
      <c r="H10" s="8"/>
      <c r="I10" s="12" t="str">
        <f>IF(H10&gt;=13.5,"A+",IF(H10&gt;=10.5,"A",IF(H10&gt;=7.5,"B+",IF(H10&gt;=6,"B",IF(H10&gt;=4.5,"C+",IF(H10&gt;=1,"C","NE"))))))</f>
        <v>NE</v>
      </c>
      <c r="J10" s="8"/>
      <c r="K10" s="12" t="str">
        <f>IF(J10&gt;=13.5,"A+",IF(J10&gt;=10.5,"A",IF(J10&gt;=7.5,"B+",IF(J10&gt;=6,"B",IF(J10&gt;=4.5,"C+",IF(J10&gt;=1,"C","NE"))))))</f>
        <v>NE</v>
      </c>
      <c r="L10" s="8"/>
      <c r="M10" s="12" t="str">
        <f>IF(L10&gt;=13.5,"A+",IF(L10&gt;=10.5,"A",IF(L10&gt;=7.5,"B+",IF(L10&gt;=6,"B",IF(L10&gt;=4.5,"C+",IF(L10&gt;=1,"C","NE"))))))</f>
        <v>NE</v>
      </c>
      <c r="N10" s="8"/>
      <c r="O10" s="12" t="str">
        <f>IF(N10&gt;=13.5,"A+",IF(N10&gt;=10.5,"A",IF(N10&gt;=7.5,"B+",IF(N10&gt;=6,"B",IF(N10&gt;=4.5,"C+",IF(N10&gt;=1,"C","NE"))))))</f>
        <v>NE</v>
      </c>
      <c r="P10" s="8"/>
      <c r="Q10" s="12" t="str">
        <f>IF(P10&gt;=13.5,"A+",IF(P10&gt;=10.5,"A",IF(P10&gt;=7.5,"B+",IF(P10&gt;=6,"B",IF(P10&gt;=4.5,"C+",IF(P10&gt;=1,"C","NE"))))))</f>
        <v>NE</v>
      </c>
      <c r="R10" s="8"/>
      <c r="S10" s="12" t="str">
        <f>IF(R10&gt;=13.5,"A+",IF(R10&gt;=10.5,"A",IF(R10&gt;=7.5,"B+",IF(R10&gt;=6,"B",IF(R10&gt;=4.5,"C+",IF(R10&gt;=1,"C","NE"))))))</f>
        <v>NE</v>
      </c>
      <c r="T10" s="8"/>
      <c r="U10" s="12" t="str">
        <f>IF(T10&gt;=13.5,"A+",IF(T10&gt;=10.5,"A",IF(T10&gt;=7.5,"B+",IF(T10&gt;=6,"B",IF(T10&gt;=4.5,"C+",IF(T10&gt;=1,"C","NE"))))))</f>
        <v>NE</v>
      </c>
      <c r="V10" s="34">
        <f t="shared" si="0"/>
        <v>0</v>
      </c>
      <c r="W10" s="33">
        <f t="shared" si="1"/>
        <v>0</v>
      </c>
      <c r="X10" s="12" t="str">
        <f t="shared" ref="X10:X13" si="3">IF(W10&gt;=90,"A+",IF(W10&gt;=70,"A",IF(W10&gt;=50,"B+",IF(W10&gt;=40,"B",IF(W10&gt;=30,"C+",IF(W10&gt;=1,"C","NE"))))))</f>
        <v>NE</v>
      </c>
      <c r="Y10" s="39"/>
      <c r="Z10" s="39"/>
      <c r="AA10" s="39"/>
      <c r="AB10" s="39"/>
      <c r="AC10" s="39"/>
      <c r="AD10" s="39"/>
      <c r="AE10" s="39"/>
      <c r="AF10" s="36"/>
      <c r="AG10" s="36"/>
      <c r="AH10" s="42"/>
    </row>
    <row r="11" spans="2:34" ht="13.95" customHeight="1">
      <c r="B11" s="36"/>
      <c r="C11" s="46"/>
      <c r="D11" s="49"/>
      <c r="E11" s="44"/>
      <c r="F11" s="19" t="s">
        <v>23</v>
      </c>
      <c r="G11" s="17">
        <v>0.2</v>
      </c>
      <c r="H11" s="8"/>
      <c r="I11" s="12" t="str">
        <f>IF(H11&gt;=18,"A+",IF(H11&gt;=14,"A",IF(H11&gt;=10,"B+",IF(H11&gt;=8,"B",IF(H11&gt;=6,"C+",IF(H11&gt;=1,"C","NE"))))))</f>
        <v>NE</v>
      </c>
      <c r="J11" s="8"/>
      <c r="K11" s="12" t="str">
        <f>IF(J11&gt;=18,"A+",IF(J11&gt;=14,"A",IF(J11&gt;=10,"B+",IF(J11&gt;=8,"B",IF(J11&gt;=6,"C+",IF(J11&gt;=1,"C","NE"))))))</f>
        <v>NE</v>
      </c>
      <c r="L11" s="8"/>
      <c r="M11" s="12" t="str">
        <f>IF(L11&gt;=18,"A+",IF(L11&gt;=14,"A",IF(L11&gt;=10,"B+",IF(L11&gt;=8,"B",IF(L11&gt;=6,"C+",IF(L11&gt;=1,"C","NE"))))))</f>
        <v>NE</v>
      </c>
      <c r="N11" s="8"/>
      <c r="O11" s="12" t="str">
        <f>IF(N11&gt;=18,"A+",IF(N11&gt;=14,"A",IF(N11&gt;=10,"B+",IF(N11&gt;=8,"B",IF(N11&gt;=6,"C+",IF(N11&gt;=1,"C","NE"))))))</f>
        <v>NE</v>
      </c>
      <c r="P11" s="8"/>
      <c r="Q11" s="12" t="str">
        <f>IF(P11&gt;=18,"A+",IF(P11&gt;=14,"A",IF(P11&gt;=10,"B+",IF(P11&gt;=8,"B",IF(P11&gt;=6,"C+",IF(P11&gt;=1,"C","NE"))))))</f>
        <v>NE</v>
      </c>
      <c r="R11" s="8"/>
      <c r="S11" s="12" t="str">
        <f>IF(R11&gt;=18,"A+",IF(R11&gt;=14,"A",IF(R11&gt;=10,"B+",IF(R11&gt;=8,"B",IF(R11&gt;=6,"C+",IF(R11&gt;=1,"C","NE"))))))</f>
        <v>NE</v>
      </c>
      <c r="T11" s="8"/>
      <c r="U11" s="12" t="str">
        <f>IF(T11&gt;=18,"A+",IF(T11&gt;=14,"A",IF(T11&gt;=10,"B+",IF(T11&gt;=8,"B",IF(T11&gt;=6,"C+",IF(T11&gt;=1,"C","NE"))))))</f>
        <v>NE</v>
      </c>
      <c r="V11" s="34">
        <f t="shared" si="0"/>
        <v>0</v>
      </c>
      <c r="W11" s="33">
        <f>V11/140*100</f>
        <v>0</v>
      </c>
      <c r="X11" s="12" t="str">
        <f t="shared" si="3"/>
        <v>NE</v>
      </c>
      <c r="Y11" s="39"/>
      <c r="Z11" s="39"/>
      <c r="AA11" s="39"/>
      <c r="AB11" s="39"/>
      <c r="AC11" s="39"/>
      <c r="AD11" s="39"/>
      <c r="AE11" s="39"/>
      <c r="AF11" s="36"/>
      <c r="AG11" s="36"/>
      <c r="AH11" s="42"/>
    </row>
    <row r="12" spans="2:34" ht="13.95" customHeight="1">
      <c r="B12" s="36"/>
      <c r="C12" s="46"/>
      <c r="D12" s="49"/>
      <c r="E12" s="44"/>
      <c r="F12" s="19" t="s">
        <v>8</v>
      </c>
      <c r="G12" s="17">
        <v>0.5</v>
      </c>
      <c r="H12" s="8">
        <f>H9+H10+H11</f>
        <v>0</v>
      </c>
      <c r="I12" s="12" t="str">
        <f>IF(H12&gt;=45,"A+",IF(H12&gt;=35,"A",IF(H12&gt;=25,"B+",IF(H12&gt;=20,"B",IF(H12&gt;=15,"C+",IF(H12&gt;=1,"C","NE"))))))</f>
        <v>NE</v>
      </c>
      <c r="J12" s="8">
        <f>J9+J10+J11</f>
        <v>0</v>
      </c>
      <c r="K12" s="12" t="str">
        <f>IF(J12&gt;=45,"A+",IF(J12&gt;=35,"A",IF(J12&gt;=25,"B+",IF(J12&gt;=20,"B",IF(J12&gt;=15,"C+",IF(J12&gt;=1,"C","NE"))))))</f>
        <v>NE</v>
      </c>
      <c r="L12" s="8">
        <f>L9+L10+L11</f>
        <v>0</v>
      </c>
      <c r="M12" s="12" t="str">
        <f>IF(L12&gt;=45,"A+",IF(L12&gt;=35,"A",IF(L12&gt;=25,"B+",IF(L12&gt;=20,"B",IF(L12&gt;=15,"C+",IF(L12&gt;=1,"C","NE"))))))</f>
        <v>NE</v>
      </c>
      <c r="N12" s="8">
        <f>N9+N10+N11</f>
        <v>0</v>
      </c>
      <c r="O12" s="12" t="str">
        <f>IF(N12&gt;=45,"A+",IF(N12&gt;=35,"A",IF(N12&gt;=25,"B+",IF(N12&gt;=20,"B",IF(N12&gt;=15,"C+",IF(N12&gt;=1,"C","NE"))))))</f>
        <v>NE</v>
      </c>
      <c r="P12" s="8">
        <f>P9+P10+P11</f>
        <v>0</v>
      </c>
      <c r="Q12" s="12" t="str">
        <f>IF(P12&gt;=45,"A+",IF(P12&gt;=35,"A",IF(P12&gt;=25,"B+",IF(P12&gt;=20,"B",IF(P12&gt;=15,"C+",IF(P12&gt;=1,"C","NE"))))))</f>
        <v>NE</v>
      </c>
      <c r="R12" s="8">
        <f>R9+R10+R11</f>
        <v>0</v>
      </c>
      <c r="S12" s="12" t="str">
        <f>IF(R12&gt;=45,"A+",IF(R12&gt;=35,"A",IF(R12&gt;=25,"B+",IF(R12&gt;=20,"B",IF(R12&gt;=15,"C+",IF(R12&gt;=1,"C","NE"))))))</f>
        <v>NE</v>
      </c>
      <c r="T12" s="8">
        <f>T9+T10+T11</f>
        <v>0</v>
      </c>
      <c r="U12" s="12" t="str">
        <f>IF(T12&gt;=45,"A+",IF(T12&gt;=35,"A",IF(T12&gt;=25,"B+",IF(T12&gt;=20,"B",IF(T12&gt;=15,"C+",IF(T12&gt;=1,"C","NE"))))))</f>
        <v>NE</v>
      </c>
      <c r="V12" s="34">
        <f t="shared" si="0"/>
        <v>0</v>
      </c>
      <c r="W12" s="33">
        <f>V12/350*100</f>
        <v>0</v>
      </c>
      <c r="X12" s="12" t="str">
        <f t="shared" si="3"/>
        <v>NE</v>
      </c>
      <c r="Y12" s="39"/>
      <c r="Z12" s="39"/>
      <c r="AA12" s="39"/>
      <c r="AB12" s="39"/>
      <c r="AC12" s="39"/>
      <c r="AD12" s="39"/>
      <c r="AE12" s="39"/>
      <c r="AF12" s="36"/>
      <c r="AG12" s="36"/>
      <c r="AH12" s="42"/>
    </row>
    <row r="13" spans="2:34" ht="13.95" customHeight="1">
      <c r="B13" s="36"/>
      <c r="C13" s="47"/>
      <c r="D13" s="50"/>
      <c r="E13" s="37" t="s">
        <v>8</v>
      </c>
      <c r="F13" s="37"/>
      <c r="G13" s="17">
        <v>1</v>
      </c>
      <c r="H13" s="10">
        <f>H8+H12</f>
        <v>0</v>
      </c>
      <c r="I13" s="12" t="str">
        <f>IF(H13&gt;=90,"A+",IF(H13&gt;=70,"A",IF(H13&gt;=50,"B+",IF(H13&gt;=40,"B",IF(H13&gt;=30,"C+",IF(H13&gt;=1,"C","NE"))))))</f>
        <v>NE</v>
      </c>
      <c r="J13" s="10">
        <f>J8+J12</f>
        <v>0</v>
      </c>
      <c r="K13" s="12" t="str">
        <f>IF(J13&gt;=90,"A+",IF(J13&gt;=70,"A",IF(J13&gt;=50,"B+",IF(J13&gt;=40,"B",IF(J13&gt;=30,"C+",IF(J13&gt;=1,"C","NE"))))))</f>
        <v>NE</v>
      </c>
      <c r="L13" s="10">
        <f>L8+L12</f>
        <v>0</v>
      </c>
      <c r="M13" s="12" t="str">
        <f>IF(L13&gt;=90,"A+",IF(L13&gt;=70,"A",IF(L13&gt;=50,"B+",IF(L13&gt;=40,"B",IF(L13&gt;=30,"C+",IF(L13&gt;=1,"C","NE"))))))</f>
        <v>NE</v>
      </c>
      <c r="N13" s="10">
        <f>N8+N12</f>
        <v>0</v>
      </c>
      <c r="O13" s="12" t="str">
        <f>IF(N13&gt;=90,"A+",IF(N13&gt;=70,"A",IF(N13&gt;=50,"B+",IF(N13&gt;=40,"B",IF(N13&gt;=30,"C+",IF(N13&gt;=1,"C","NE"))))))</f>
        <v>NE</v>
      </c>
      <c r="P13" s="10">
        <f>P8+P12</f>
        <v>0</v>
      </c>
      <c r="Q13" s="12" t="str">
        <f>IF(P13&gt;=90,"A+",IF(P13&gt;=70,"A",IF(P13&gt;=50,"B+",IF(P13&gt;=40,"B",IF(P13&gt;=30,"C+",IF(P13&gt;=1,"C","NE"))))))</f>
        <v>NE</v>
      </c>
      <c r="R13" s="10">
        <f>R8+R12</f>
        <v>0</v>
      </c>
      <c r="S13" s="12" t="str">
        <f>IF(R13&gt;=90,"A+",IF(R13&gt;=70,"A",IF(R13&gt;=50,"B+",IF(R13&gt;=40,"B",IF(R13&gt;=30,"C+",IF(R13&gt;=1,"C","NE"))))))</f>
        <v>NE</v>
      </c>
      <c r="T13" s="10">
        <f>T8+T12</f>
        <v>0</v>
      </c>
      <c r="U13" s="12" t="str">
        <f>IF(T13&gt;=90,"A+",IF(T13&gt;=70,"A",IF(T13&gt;=50,"B+",IF(T13&gt;=40,"B",IF(T13&gt;=30,"C+",IF(T13&gt;=1,"C","NE"))))))</f>
        <v>NE</v>
      </c>
      <c r="V13" s="10">
        <f>V8+V12</f>
        <v>0</v>
      </c>
      <c r="W13" s="33">
        <f>V13/700*100</f>
        <v>0</v>
      </c>
      <c r="X13" s="12" t="str">
        <f t="shared" si="3"/>
        <v>NE</v>
      </c>
      <c r="Y13" s="40"/>
      <c r="Z13" s="40"/>
      <c r="AA13" s="40"/>
      <c r="AB13" s="40"/>
      <c r="AC13" s="40"/>
      <c r="AD13" s="40"/>
      <c r="AE13" s="40"/>
      <c r="AF13" s="9">
        <f>AF5+AF9</f>
        <v>0</v>
      </c>
      <c r="AG13" s="9">
        <f>AG5+AG9</f>
        <v>0</v>
      </c>
      <c r="AH13" s="43"/>
    </row>
    <row r="14" spans="2:34" ht="13.95" customHeight="1">
      <c r="B14" s="36"/>
      <c r="C14" s="45"/>
      <c r="D14" s="48"/>
      <c r="E14" s="51" t="s">
        <v>25</v>
      </c>
      <c r="F14" s="19" t="s">
        <v>19</v>
      </c>
      <c r="G14" s="17">
        <v>0.15</v>
      </c>
      <c r="H14" s="35"/>
      <c r="I14" s="12" t="str">
        <f>IF(H14&gt;=13.5,"A+",IF(H14&gt;=10.5,"A",IF(H14&gt;=7.5,"B+",IF(H14&gt;=6,"B",IF(H14&gt;=4.5,"C+",IF(H14&gt;=1,"C","NE"))))))</f>
        <v>NE</v>
      </c>
      <c r="J14" s="8"/>
      <c r="K14" s="12" t="str">
        <f>IF(J14&gt;=13.5,"A+",IF(J14&gt;=10.5,"A",IF(J14&gt;=7.5,"B+",IF(J14&gt;=6,"B",IF(J14&gt;=4.5,"C+",IF(J14&gt;=1,"C","NE"))))))</f>
        <v>NE</v>
      </c>
      <c r="L14" s="8"/>
      <c r="M14" s="12" t="str">
        <f>IF(L14&gt;=13.5,"A+",IF(L14&gt;=10.5,"A",IF(L14&gt;=7.5,"B+",IF(L14&gt;=6,"B",IF(L14&gt;=4.5,"C+",IF(L14&gt;=1,"C","NE"))))))</f>
        <v>NE</v>
      </c>
      <c r="N14" s="8"/>
      <c r="O14" s="12" t="str">
        <f>IF(N14&gt;=13.5,"A+",IF(N14&gt;=10.5,"A",IF(N14&gt;=7.5,"B+",IF(N14&gt;=6,"B",IF(N14&gt;=4.5,"C+",IF(N14&gt;=1,"C","NE"))))))</f>
        <v>NE</v>
      </c>
      <c r="P14" s="8"/>
      <c r="Q14" s="12" t="str">
        <f>IF(P14&gt;=13.5,"A+",IF(P14&gt;=10.5,"A",IF(P14&gt;=7.5,"B+",IF(P14&gt;=6,"B",IF(P14&gt;=4.5,"C+",IF(P14&gt;=1,"C","NE"))))))</f>
        <v>NE</v>
      </c>
      <c r="R14" s="8"/>
      <c r="S14" s="12" t="str">
        <f>IF(R14&gt;=13.5,"A+",IF(R14&gt;=10.5,"A",IF(R14&gt;=7.5,"B+",IF(R14&gt;=6,"B",IF(R14&gt;=4.5,"C+",IF(R14&gt;=1,"C","NE"))))))</f>
        <v>NE</v>
      </c>
      <c r="T14" s="8"/>
      <c r="U14" s="12" t="str">
        <f>IF(T14&gt;=13.5,"A+",IF(T14&gt;=10.5,"A",IF(T14&gt;=7.5,"B+",IF(T14&gt;=6,"B",IF(T14&gt;=4.5,"C+",IF(T14&gt;=1,"C","NE"))))))</f>
        <v>NE</v>
      </c>
      <c r="V14" s="34">
        <f>H14+J14+L14+N14+P14+R14+T14</f>
        <v>0</v>
      </c>
      <c r="W14" s="33">
        <f>V14/105*100</f>
        <v>0</v>
      </c>
      <c r="X14" s="12" t="str">
        <f>IF(W14&gt;=90,"A+",IF(W14&gt;=70,"A",IF(W14&gt;=50,"B+",IF(W14&gt;=40,"B",IF(W14&gt;=30,"C+",IF(W14&gt;=1,"C","NE"))))))</f>
        <v>NE</v>
      </c>
      <c r="Y14" s="38"/>
      <c r="Z14" s="38"/>
      <c r="AA14" s="38"/>
      <c r="AB14" s="38"/>
      <c r="AC14" s="38"/>
      <c r="AD14" s="38"/>
      <c r="AE14" s="38"/>
      <c r="AF14" s="38"/>
      <c r="AG14" s="38"/>
      <c r="AH14" s="41"/>
    </row>
    <row r="15" spans="2:34" ht="13.95" customHeight="1">
      <c r="B15" s="36"/>
      <c r="C15" s="46"/>
      <c r="D15" s="49"/>
      <c r="E15" s="52"/>
      <c r="F15" s="19" t="s">
        <v>20</v>
      </c>
      <c r="G15" s="17">
        <v>0.15</v>
      </c>
      <c r="H15" s="8"/>
      <c r="I15" s="12" t="str">
        <f>IF(H15&gt;=13.5,"A+",IF(H15&gt;=10.5,"A",IF(H15&gt;=7.5,"B+",IF(H15&gt;=6,"B",IF(H15&gt;=4.5,"C+",IF(H15&gt;=1,"C","NE"))))))</f>
        <v>NE</v>
      </c>
      <c r="J15" s="8"/>
      <c r="K15" s="12" t="str">
        <f>IF(J15&gt;=13.5,"A+",IF(J15&gt;=10.5,"A",IF(J15&gt;=7.5,"B+",IF(J15&gt;=6,"B",IF(J15&gt;=4.5,"C+",IF(J15&gt;=1,"C","NE"))))))</f>
        <v>NE</v>
      </c>
      <c r="L15" s="8"/>
      <c r="M15" s="12" t="str">
        <f>IF(L15&gt;=13.5,"A+",IF(L15&gt;=10.5,"A",IF(L15&gt;=7.5,"B+",IF(L15&gt;=6,"B",IF(L15&gt;=4.5,"C+",IF(L15&gt;=1,"C","NE"))))))</f>
        <v>NE</v>
      </c>
      <c r="N15" s="8"/>
      <c r="O15" s="12" t="str">
        <f>IF(N15&gt;=13.5,"A+",IF(N15&gt;=10.5,"A",IF(N15&gt;=7.5,"B+",IF(N15&gt;=6,"B",IF(N15&gt;=4.5,"C+",IF(N15&gt;=1,"C","NE"))))))</f>
        <v>NE</v>
      </c>
      <c r="P15" s="8"/>
      <c r="Q15" s="12" t="str">
        <f>IF(P15&gt;=13.5,"A+",IF(P15&gt;=10.5,"A",IF(P15&gt;=7.5,"B+",IF(P15&gt;=6,"B",IF(P15&gt;=4.5,"C+",IF(P15&gt;=1,"C","NE"))))))</f>
        <v>NE</v>
      </c>
      <c r="R15" s="8"/>
      <c r="S15" s="12" t="str">
        <f>IF(R15&gt;=13.5,"A+",IF(R15&gt;=10.5,"A",IF(R15&gt;=7.5,"B+",IF(R15&gt;=6,"B",IF(R15&gt;=4.5,"C+",IF(R15&gt;=1,"C","NE"))))))</f>
        <v>NE</v>
      </c>
      <c r="T15" s="8"/>
      <c r="U15" s="12" t="str">
        <f>IF(T15&gt;=13.5,"A+",IF(T15&gt;=10.5,"A",IF(T15&gt;=7.5,"B+",IF(T15&gt;=6,"B",IF(T15&gt;=4.5,"C+",IF(T15&gt;=1,"C","NE"))))))</f>
        <v>NE</v>
      </c>
      <c r="V15" s="34">
        <f t="shared" ref="V15:V21" si="4">H15+J15+L15+N15+P15+R15+T15</f>
        <v>0</v>
      </c>
      <c r="W15" s="33">
        <f t="shared" si="1"/>
        <v>0</v>
      </c>
      <c r="X15" s="12" t="str">
        <f t="shared" ref="X15:X17" si="5">IF(W15&gt;=90,"A+",IF(W15&gt;=70,"A",IF(W15&gt;=50,"B+",IF(W15&gt;=40,"B",IF(W15&gt;=30,"C+",IF(W15&gt;=1,"C","NE"))))))</f>
        <v>NE</v>
      </c>
      <c r="Y15" s="39"/>
      <c r="Z15" s="39"/>
      <c r="AA15" s="39"/>
      <c r="AB15" s="39"/>
      <c r="AC15" s="39"/>
      <c r="AD15" s="39"/>
      <c r="AE15" s="39"/>
      <c r="AF15" s="39"/>
      <c r="AG15" s="39"/>
      <c r="AH15" s="42"/>
    </row>
    <row r="16" spans="2:34" ht="13.95" customHeight="1">
      <c r="B16" s="36"/>
      <c r="C16" s="46"/>
      <c r="D16" s="49"/>
      <c r="E16" s="52"/>
      <c r="F16" s="19" t="s">
        <v>39</v>
      </c>
      <c r="G16" s="17">
        <v>0.2</v>
      </c>
      <c r="H16" s="8"/>
      <c r="I16" s="12" t="str">
        <f>IF(H16&gt;=18,"A+",IF(H16&gt;=14,"A",IF(H16&gt;=10,"B+",IF(H16&gt;=8,"B",IF(H16&gt;=6,"C+",IF(H16&gt;=1,"C","NE"))))))</f>
        <v>NE</v>
      </c>
      <c r="J16" s="8"/>
      <c r="K16" s="12" t="str">
        <f>IF(J16&gt;=18,"A+",IF(J16&gt;=14,"A",IF(J16&gt;=10,"B+",IF(J16&gt;=8,"B",IF(J16&gt;=6,"C+",IF(J16&gt;=1,"C","NE"))))))</f>
        <v>NE</v>
      </c>
      <c r="L16" s="8"/>
      <c r="M16" s="12" t="str">
        <f>IF(L16&gt;=18,"A+",IF(L16&gt;=14,"A",IF(L16&gt;=10,"B+",IF(L16&gt;=8,"B",IF(L16&gt;=6,"C+",IF(L16&gt;=1,"C","NE"))))))</f>
        <v>NE</v>
      </c>
      <c r="N16" s="8"/>
      <c r="O16" s="12" t="str">
        <f>IF(N16&gt;=18,"A+",IF(N16&gt;=14,"A",IF(N16&gt;=10,"B+",IF(N16&gt;=8,"B",IF(N16&gt;=6,"C+",IF(N16&gt;=1,"C","NE"))))))</f>
        <v>NE</v>
      </c>
      <c r="P16" s="8"/>
      <c r="Q16" s="12" t="str">
        <f>IF(P16&gt;=18,"A+",IF(P16&gt;=14,"A",IF(P16&gt;=10,"B+",IF(P16&gt;=8,"B",IF(P16&gt;=6,"C+",IF(P16&gt;=1,"C","NE"))))))</f>
        <v>NE</v>
      </c>
      <c r="R16" s="8"/>
      <c r="S16" s="12" t="str">
        <f>IF(R16&gt;=18,"A+",IF(R16&gt;=14,"A",IF(R16&gt;=10,"B+",IF(R16&gt;=8,"B",IF(R16&gt;=6,"C+",IF(R16&gt;=1,"C","NE"))))))</f>
        <v>NE</v>
      </c>
      <c r="T16" s="8"/>
      <c r="U16" s="12" t="str">
        <f>IF(T16&gt;=18,"A+",IF(T16&gt;=14,"A",IF(T16&gt;=10,"B+",IF(T16&gt;=8,"B",IF(T16&gt;=6,"C+",IF(T16&gt;=1,"C","NE"))))))</f>
        <v>NE</v>
      </c>
      <c r="V16" s="34">
        <f t="shared" si="4"/>
        <v>0</v>
      </c>
      <c r="W16" s="33">
        <f>V16/140*100</f>
        <v>0</v>
      </c>
      <c r="X16" s="12" t="str">
        <f t="shared" si="5"/>
        <v>NE</v>
      </c>
      <c r="Y16" s="39"/>
      <c r="Z16" s="39"/>
      <c r="AA16" s="39"/>
      <c r="AB16" s="39"/>
      <c r="AC16" s="39"/>
      <c r="AD16" s="39"/>
      <c r="AE16" s="39"/>
      <c r="AF16" s="39"/>
      <c r="AG16" s="39"/>
      <c r="AH16" s="42"/>
    </row>
    <row r="17" spans="2:34" ht="13.95" customHeight="1">
      <c r="B17" s="36"/>
      <c r="C17" s="46"/>
      <c r="D17" s="49"/>
      <c r="E17" s="53"/>
      <c r="F17" s="19" t="s">
        <v>8</v>
      </c>
      <c r="G17" s="17">
        <v>0.5</v>
      </c>
      <c r="H17" s="8">
        <f>H14+H15+H16</f>
        <v>0</v>
      </c>
      <c r="I17" s="12" t="str">
        <f>IF(H17&gt;=45,"A+",IF(H17&gt;=35,"A",IF(H17&gt;=25,"B+",IF(H17&gt;=20,"B",IF(H17&gt;=15,"C+",IF(H17&gt;=1,"C","NE"))))))</f>
        <v>NE</v>
      </c>
      <c r="J17" s="8">
        <f>J14+J15+J16</f>
        <v>0</v>
      </c>
      <c r="K17" s="12" t="str">
        <f>IF(J17&gt;=45,"A+",IF(J17&gt;=35,"A",IF(J17&gt;=25,"B+",IF(J17&gt;=20,"B",IF(J17&gt;=15,"C+",IF(J17&gt;=1,"C","NE"))))))</f>
        <v>NE</v>
      </c>
      <c r="L17" s="8">
        <f>L14+L15+L16</f>
        <v>0</v>
      </c>
      <c r="M17" s="12" t="str">
        <f>IF(L17&gt;=45,"A+",IF(L17&gt;=35,"A",IF(L17&gt;=25,"B+",IF(L17&gt;=20,"B",IF(L17&gt;=15,"C+",IF(L17&gt;=1,"C","NE"))))))</f>
        <v>NE</v>
      </c>
      <c r="N17" s="8">
        <f>N14+N15+N16</f>
        <v>0</v>
      </c>
      <c r="O17" s="12" t="str">
        <f>IF(N17&gt;=45,"A+",IF(N17&gt;=35,"A",IF(N17&gt;=25,"B+",IF(N17&gt;=20,"B",IF(N17&gt;=15,"C+",IF(N17&gt;=1,"C","NE"))))))</f>
        <v>NE</v>
      </c>
      <c r="P17" s="8">
        <f>P14+P15+P16</f>
        <v>0</v>
      </c>
      <c r="Q17" s="12" t="str">
        <f>IF(P17&gt;=45,"A+",IF(P17&gt;=35,"A",IF(P17&gt;=25,"B+",IF(P17&gt;=20,"B",IF(P17&gt;=15,"C+",IF(P17&gt;=1,"C","NE"))))))</f>
        <v>NE</v>
      </c>
      <c r="R17" s="8">
        <f>R14+R15+R16</f>
        <v>0</v>
      </c>
      <c r="S17" s="12" t="str">
        <f>IF(R17&gt;=45,"A+",IF(R17&gt;=35,"A",IF(R17&gt;=25,"B+",IF(R17&gt;=20,"B",IF(R17&gt;=15,"C+",IF(R17&gt;=1,"C","NE"))))))</f>
        <v>NE</v>
      </c>
      <c r="T17" s="8">
        <f>T14+T15+T16</f>
        <v>0</v>
      </c>
      <c r="U17" s="12" t="str">
        <f>IF(T17&gt;=45,"A+",IF(T17&gt;=35,"A",IF(T17&gt;=25,"B+",IF(T17&gt;=20,"B",IF(T17&gt;=15,"C+",IF(T17&gt;=1,"C","NE"))))))</f>
        <v>NE</v>
      </c>
      <c r="V17" s="34">
        <f t="shared" si="4"/>
        <v>0</v>
      </c>
      <c r="W17" s="33">
        <f>V17/350*100</f>
        <v>0</v>
      </c>
      <c r="X17" s="12" t="str">
        <f t="shared" si="5"/>
        <v>NE</v>
      </c>
      <c r="Y17" s="40"/>
      <c r="Z17" s="40"/>
      <c r="AA17" s="40"/>
      <c r="AB17" s="40"/>
      <c r="AC17" s="40"/>
      <c r="AD17" s="40"/>
      <c r="AE17" s="40"/>
      <c r="AF17" s="40"/>
      <c r="AG17" s="40"/>
      <c r="AH17" s="42"/>
    </row>
    <row r="18" spans="2:34" ht="13.95" customHeight="1">
      <c r="B18" s="36"/>
      <c r="C18" s="46"/>
      <c r="D18" s="49"/>
      <c r="E18" s="44" t="s">
        <v>24</v>
      </c>
      <c r="F18" s="19" t="s">
        <v>21</v>
      </c>
      <c r="G18" s="17">
        <v>0.15</v>
      </c>
      <c r="H18" s="8"/>
      <c r="I18" s="12" t="str">
        <f>IF(H18&gt;=13.5,"A+",IF(H18&gt;=10.5,"A",IF(H18&gt;=7.5,"B+",IF(H18&gt;=6,"B",IF(H18&gt;=4.5,"C+",IF(H18&gt;=1,"C","NE"))))))</f>
        <v>NE</v>
      </c>
      <c r="J18" s="8"/>
      <c r="K18" s="12" t="str">
        <f>IF(J18&gt;=13.5,"A+",IF(J18&gt;=10.5,"A",IF(J18&gt;=7.5,"B+",IF(J18&gt;=6,"B",IF(J18&gt;=4.5,"C+",IF(J18&gt;=1,"C","NE"))))))</f>
        <v>NE</v>
      </c>
      <c r="L18" s="8"/>
      <c r="M18" s="12" t="str">
        <f>IF(L18&gt;=13.5,"A+",IF(L18&gt;=10.5,"A",IF(L18&gt;=7.5,"B+",IF(L18&gt;=6,"B",IF(L18&gt;=4.5,"C+",IF(L18&gt;=1,"C","NE"))))))</f>
        <v>NE</v>
      </c>
      <c r="N18" s="8"/>
      <c r="O18" s="12" t="str">
        <f>IF(N18&gt;=13.5,"A+",IF(N18&gt;=10.5,"A",IF(N18&gt;=7.5,"B+",IF(N18&gt;=6,"B",IF(N18&gt;=4.5,"C+",IF(N18&gt;=1,"C","NE"))))))</f>
        <v>NE</v>
      </c>
      <c r="P18" s="8"/>
      <c r="Q18" s="12" t="str">
        <f>IF(P18&gt;=13.5,"A+",IF(P18&gt;=10.5,"A",IF(P18&gt;=7.5,"B+",IF(P18&gt;=6,"B",IF(P18&gt;=4.5,"C+",IF(P18&gt;=1,"C","NE"))))))</f>
        <v>NE</v>
      </c>
      <c r="R18" s="8"/>
      <c r="S18" s="12" t="str">
        <f>IF(R18&gt;=13.5,"A+",IF(R18&gt;=10.5,"A",IF(R18&gt;=7.5,"B+",IF(R18&gt;=6,"B",IF(R18&gt;=4.5,"C+",IF(R18&gt;=1,"C","NE"))))))</f>
        <v>NE</v>
      </c>
      <c r="T18" s="8"/>
      <c r="U18" s="12" t="str">
        <f>IF(T18&gt;=13.5,"A+",IF(T18&gt;=10.5,"A",IF(T18&gt;=7.5,"B+",IF(T18&gt;=6,"B",IF(T18&gt;=4.5,"C+",IF(T18&gt;=1,"C","NE"))))))</f>
        <v>NE</v>
      </c>
      <c r="V18" s="34">
        <f t="shared" si="4"/>
        <v>0</v>
      </c>
      <c r="W18" s="33">
        <f>V18/105*100</f>
        <v>0</v>
      </c>
      <c r="X18" s="12" t="str">
        <f>IF(W18&gt;=90,"A+",IF(W18&gt;=70,"A",IF(W18&gt;=50,"B+",IF(W18&gt;=40,"B",IF(W18&gt;=30,"C+",IF(W18&gt;=1,"C","NE"))))))</f>
        <v>NE</v>
      </c>
      <c r="Y18" s="38"/>
      <c r="Z18" s="38"/>
      <c r="AA18" s="38"/>
      <c r="AB18" s="38"/>
      <c r="AC18" s="38"/>
      <c r="AD18" s="38"/>
      <c r="AE18" s="38"/>
      <c r="AF18" s="36"/>
      <c r="AG18" s="36"/>
      <c r="AH18" s="42"/>
    </row>
    <row r="19" spans="2:34" ht="13.95" customHeight="1">
      <c r="B19" s="36"/>
      <c r="C19" s="46"/>
      <c r="D19" s="49"/>
      <c r="E19" s="44"/>
      <c r="F19" s="19" t="s">
        <v>22</v>
      </c>
      <c r="G19" s="17">
        <v>0.15</v>
      </c>
      <c r="H19" s="8"/>
      <c r="I19" s="12" t="str">
        <f>IF(H19&gt;=13.5,"A+",IF(H19&gt;=10.5,"A",IF(H19&gt;=7.5,"B+",IF(H19&gt;=6,"B",IF(H19&gt;=4.5,"C+",IF(H19&gt;=1,"C","NE"))))))</f>
        <v>NE</v>
      </c>
      <c r="J19" s="8"/>
      <c r="K19" s="12" t="str">
        <f>IF(J19&gt;=13.5,"A+",IF(J19&gt;=10.5,"A",IF(J19&gt;=7.5,"B+",IF(J19&gt;=6,"B",IF(J19&gt;=4.5,"C+",IF(J19&gt;=1,"C","NE"))))))</f>
        <v>NE</v>
      </c>
      <c r="L19" s="8"/>
      <c r="M19" s="12" t="str">
        <f>IF(L19&gt;=13.5,"A+",IF(L19&gt;=10.5,"A",IF(L19&gt;=7.5,"B+",IF(L19&gt;=6,"B",IF(L19&gt;=4.5,"C+",IF(L19&gt;=1,"C","NE"))))))</f>
        <v>NE</v>
      </c>
      <c r="N19" s="8"/>
      <c r="O19" s="12" t="str">
        <f>IF(N19&gt;=13.5,"A+",IF(N19&gt;=10.5,"A",IF(N19&gt;=7.5,"B+",IF(N19&gt;=6,"B",IF(N19&gt;=4.5,"C+",IF(N19&gt;=1,"C","NE"))))))</f>
        <v>NE</v>
      </c>
      <c r="P19" s="8"/>
      <c r="Q19" s="12" t="str">
        <f>IF(P19&gt;=13.5,"A+",IF(P19&gt;=10.5,"A",IF(P19&gt;=7.5,"B+",IF(P19&gt;=6,"B",IF(P19&gt;=4.5,"C+",IF(P19&gt;=1,"C","NE"))))))</f>
        <v>NE</v>
      </c>
      <c r="R19" s="8"/>
      <c r="S19" s="12" t="str">
        <f>IF(R19&gt;=13.5,"A+",IF(R19&gt;=10.5,"A",IF(R19&gt;=7.5,"B+",IF(R19&gt;=6,"B",IF(R19&gt;=4.5,"C+",IF(R19&gt;=1,"C","NE"))))))</f>
        <v>NE</v>
      </c>
      <c r="T19" s="8"/>
      <c r="U19" s="12" t="str">
        <f>IF(T19&gt;=13.5,"A+",IF(T19&gt;=10.5,"A",IF(T19&gt;=7.5,"B+",IF(T19&gt;=6,"B",IF(T19&gt;=4.5,"C+",IF(T19&gt;=1,"C","NE"))))))</f>
        <v>NE</v>
      </c>
      <c r="V19" s="34">
        <f t="shared" si="4"/>
        <v>0</v>
      </c>
      <c r="W19" s="33">
        <f t="shared" si="1"/>
        <v>0</v>
      </c>
      <c r="X19" s="12" t="str">
        <f t="shared" ref="X19:X22" si="6">IF(W19&gt;=90,"A+",IF(W19&gt;=70,"A",IF(W19&gt;=50,"B+",IF(W19&gt;=40,"B",IF(W19&gt;=30,"C+",IF(W19&gt;=1,"C","NE"))))))</f>
        <v>NE</v>
      </c>
      <c r="Y19" s="39"/>
      <c r="Z19" s="39"/>
      <c r="AA19" s="39"/>
      <c r="AB19" s="39"/>
      <c r="AC19" s="39"/>
      <c r="AD19" s="39"/>
      <c r="AE19" s="39"/>
      <c r="AF19" s="36"/>
      <c r="AG19" s="36"/>
      <c r="AH19" s="42"/>
    </row>
    <row r="20" spans="2:34" ht="13.95" customHeight="1">
      <c r="B20" s="36"/>
      <c r="C20" s="46"/>
      <c r="D20" s="49"/>
      <c r="E20" s="44"/>
      <c r="F20" s="19" t="s">
        <v>23</v>
      </c>
      <c r="G20" s="17">
        <v>0.2</v>
      </c>
      <c r="H20" s="8"/>
      <c r="I20" s="12" t="str">
        <f>IF(H20&gt;=18,"A+",IF(H20&gt;=14,"A",IF(H20&gt;=10,"B+",IF(H20&gt;=8,"B",IF(H20&gt;=6,"C+",IF(H20&gt;=1,"C","NE"))))))</f>
        <v>NE</v>
      </c>
      <c r="J20" s="8"/>
      <c r="K20" s="12" t="str">
        <f>IF(J20&gt;=18,"A+",IF(J20&gt;=14,"A",IF(J20&gt;=10,"B+",IF(J20&gt;=8,"B",IF(J20&gt;=6,"C+",IF(J20&gt;=1,"C","NE"))))))</f>
        <v>NE</v>
      </c>
      <c r="L20" s="8"/>
      <c r="M20" s="12" t="str">
        <f>IF(L20&gt;=18,"A+",IF(L20&gt;=14,"A",IF(L20&gt;=10,"B+",IF(L20&gt;=8,"B",IF(L20&gt;=6,"C+",IF(L20&gt;=1,"C","NE"))))))</f>
        <v>NE</v>
      </c>
      <c r="N20" s="8"/>
      <c r="O20" s="12" t="str">
        <f>IF(N20&gt;=18,"A+",IF(N20&gt;=14,"A",IF(N20&gt;=10,"B+",IF(N20&gt;=8,"B",IF(N20&gt;=6,"C+",IF(N20&gt;=1,"C","NE"))))))</f>
        <v>NE</v>
      </c>
      <c r="P20" s="8"/>
      <c r="Q20" s="12" t="str">
        <f>IF(P20&gt;=18,"A+",IF(P20&gt;=14,"A",IF(P20&gt;=10,"B+",IF(P20&gt;=8,"B",IF(P20&gt;=6,"C+",IF(P20&gt;=1,"C","NE"))))))</f>
        <v>NE</v>
      </c>
      <c r="R20" s="8"/>
      <c r="S20" s="12" t="str">
        <f>IF(R20&gt;=18,"A+",IF(R20&gt;=14,"A",IF(R20&gt;=10,"B+",IF(R20&gt;=8,"B",IF(R20&gt;=6,"C+",IF(R20&gt;=1,"C","NE"))))))</f>
        <v>NE</v>
      </c>
      <c r="T20" s="8"/>
      <c r="U20" s="12" t="str">
        <f>IF(T20&gt;=18,"A+",IF(T20&gt;=14,"A",IF(T20&gt;=10,"B+",IF(T20&gt;=8,"B",IF(T20&gt;=6,"C+",IF(T20&gt;=1,"C","NE"))))))</f>
        <v>NE</v>
      </c>
      <c r="V20" s="34">
        <f t="shared" si="4"/>
        <v>0</v>
      </c>
      <c r="W20" s="33">
        <f>V20/140*100</f>
        <v>0</v>
      </c>
      <c r="X20" s="12" t="str">
        <f t="shared" si="6"/>
        <v>NE</v>
      </c>
      <c r="Y20" s="39"/>
      <c r="Z20" s="39"/>
      <c r="AA20" s="39"/>
      <c r="AB20" s="39"/>
      <c r="AC20" s="39"/>
      <c r="AD20" s="39"/>
      <c r="AE20" s="39"/>
      <c r="AF20" s="36"/>
      <c r="AG20" s="36"/>
      <c r="AH20" s="42"/>
    </row>
    <row r="21" spans="2:34" ht="13.95" customHeight="1">
      <c r="B21" s="36"/>
      <c r="C21" s="46"/>
      <c r="D21" s="49"/>
      <c r="E21" s="44"/>
      <c r="F21" s="19" t="s">
        <v>8</v>
      </c>
      <c r="G21" s="17">
        <v>0.5</v>
      </c>
      <c r="H21" s="8">
        <f>H18+H19+H20</f>
        <v>0</v>
      </c>
      <c r="I21" s="12" t="str">
        <f>IF(H21&gt;=45,"A+",IF(H21&gt;=35,"A",IF(H21&gt;=25,"B+",IF(H21&gt;=20,"B",IF(H21&gt;=15,"C+",IF(H21&gt;=1,"C","NE"))))))</f>
        <v>NE</v>
      </c>
      <c r="J21" s="8">
        <f>J18+J19+J20</f>
        <v>0</v>
      </c>
      <c r="K21" s="12" t="str">
        <f>IF(J21&gt;=45,"A+",IF(J21&gt;=35,"A",IF(J21&gt;=25,"B+",IF(J21&gt;=20,"B",IF(J21&gt;=15,"C+",IF(J21&gt;=1,"C","NE"))))))</f>
        <v>NE</v>
      </c>
      <c r="L21" s="8">
        <f>L18+L19+L20</f>
        <v>0</v>
      </c>
      <c r="M21" s="12" t="str">
        <f>IF(L21&gt;=45,"A+",IF(L21&gt;=35,"A",IF(L21&gt;=25,"B+",IF(L21&gt;=20,"B",IF(L21&gt;=15,"C+",IF(L21&gt;=1,"C","NE"))))))</f>
        <v>NE</v>
      </c>
      <c r="N21" s="8">
        <f>N18+N19+N20</f>
        <v>0</v>
      </c>
      <c r="O21" s="12" t="str">
        <f>IF(N21&gt;=45,"A+",IF(N21&gt;=35,"A",IF(N21&gt;=25,"B+",IF(N21&gt;=20,"B",IF(N21&gt;=15,"C+",IF(N21&gt;=1,"C","NE"))))))</f>
        <v>NE</v>
      </c>
      <c r="P21" s="8">
        <f>P18+P19+P20</f>
        <v>0</v>
      </c>
      <c r="Q21" s="12" t="str">
        <f>IF(P21&gt;=45,"A+",IF(P21&gt;=35,"A",IF(P21&gt;=25,"B+",IF(P21&gt;=20,"B",IF(P21&gt;=15,"C+",IF(P21&gt;=1,"C","NE"))))))</f>
        <v>NE</v>
      </c>
      <c r="R21" s="8">
        <f>R18+R19+R20</f>
        <v>0</v>
      </c>
      <c r="S21" s="12" t="str">
        <f>IF(R21&gt;=45,"A+",IF(R21&gt;=35,"A",IF(R21&gt;=25,"B+",IF(R21&gt;=20,"B",IF(R21&gt;=15,"C+",IF(R21&gt;=1,"C","NE"))))))</f>
        <v>NE</v>
      </c>
      <c r="T21" s="8">
        <f>T18+T19+T20</f>
        <v>0</v>
      </c>
      <c r="U21" s="12" t="str">
        <f>IF(T21&gt;=45,"A+",IF(T21&gt;=35,"A",IF(T21&gt;=25,"B+",IF(T21&gt;=20,"B",IF(T21&gt;=15,"C+",IF(T21&gt;=1,"C","NE"))))))</f>
        <v>NE</v>
      </c>
      <c r="V21" s="34">
        <f t="shared" si="4"/>
        <v>0</v>
      </c>
      <c r="W21" s="33">
        <f>V21/350*100</f>
        <v>0</v>
      </c>
      <c r="X21" s="12" t="str">
        <f t="shared" si="6"/>
        <v>NE</v>
      </c>
      <c r="Y21" s="39"/>
      <c r="Z21" s="39"/>
      <c r="AA21" s="39"/>
      <c r="AB21" s="39"/>
      <c r="AC21" s="39"/>
      <c r="AD21" s="39"/>
      <c r="AE21" s="39"/>
      <c r="AF21" s="36"/>
      <c r="AG21" s="36"/>
      <c r="AH21" s="42"/>
    </row>
    <row r="22" spans="2:34" ht="13.95" customHeight="1">
      <c r="B22" s="36"/>
      <c r="C22" s="47"/>
      <c r="D22" s="50"/>
      <c r="E22" s="37" t="s">
        <v>8</v>
      </c>
      <c r="F22" s="37"/>
      <c r="G22" s="17">
        <v>1</v>
      </c>
      <c r="H22" s="10">
        <f>H17+H21</f>
        <v>0</v>
      </c>
      <c r="I22" s="12" t="str">
        <f>IF(H22&gt;=90,"A+",IF(H22&gt;=70,"A",IF(H22&gt;=50,"B+",IF(H22&gt;=40,"B",IF(H22&gt;=30,"C+",IF(H22&gt;=1,"C","NE"))))))</f>
        <v>NE</v>
      </c>
      <c r="J22" s="10">
        <f>J17+J21</f>
        <v>0</v>
      </c>
      <c r="K22" s="12" t="str">
        <f>IF(J22&gt;=90,"A+",IF(J22&gt;=70,"A",IF(J22&gt;=50,"B+",IF(J22&gt;=40,"B",IF(J22&gt;=30,"C+",IF(J22&gt;=1,"C","NE"))))))</f>
        <v>NE</v>
      </c>
      <c r="L22" s="10">
        <f>L17+L21</f>
        <v>0</v>
      </c>
      <c r="M22" s="12" t="str">
        <f>IF(L22&gt;=90,"A+",IF(L22&gt;=70,"A",IF(L22&gt;=50,"B+",IF(L22&gt;=40,"B",IF(L22&gt;=30,"C+",IF(L22&gt;=1,"C","NE"))))))</f>
        <v>NE</v>
      </c>
      <c r="N22" s="10">
        <f>N17+N21</f>
        <v>0</v>
      </c>
      <c r="O22" s="12" t="str">
        <f>IF(N22&gt;=90,"A+",IF(N22&gt;=70,"A",IF(N22&gt;=50,"B+",IF(N22&gt;=40,"B",IF(N22&gt;=30,"C+",IF(N22&gt;=1,"C","NE"))))))</f>
        <v>NE</v>
      </c>
      <c r="P22" s="10">
        <f>P17+P21</f>
        <v>0</v>
      </c>
      <c r="Q22" s="12" t="str">
        <f>IF(P22&gt;=90,"A+",IF(P22&gt;=70,"A",IF(P22&gt;=50,"B+",IF(P22&gt;=40,"B",IF(P22&gt;=30,"C+",IF(P22&gt;=1,"C","NE"))))))</f>
        <v>NE</v>
      </c>
      <c r="R22" s="10">
        <f>R17+R21</f>
        <v>0</v>
      </c>
      <c r="S22" s="12" t="str">
        <f>IF(R22&gt;=90,"A+",IF(R22&gt;=70,"A",IF(R22&gt;=50,"B+",IF(R22&gt;=40,"B",IF(R22&gt;=30,"C+",IF(R22&gt;=1,"C","NE"))))))</f>
        <v>NE</v>
      </c>
      <c r="T22" s="10">
        <f>T17+T21</f>
        <v>0</v>
      </c>
      <c r="U22" s="12" t="str">
        <f>IF(T22&gt;=90,"A+",IF(T22&gt;=70,"A",IF(T22&gt;=50,"B+",IF(T22&gt;=40,"B",IF(T22&gt;=30,"C+",IF(T22&gt;=1,"C","NE"))))))</f>
        <v>NE</v>
      </c>
      <c r="V22" s="10">
        <f>V17+V21</f>
        <v>0</v>
      </c>
      <c r="W22" s="33">
        <f>V22/700*100</f>
        <v>0</v>
      </c>
      <c r="X22" s="12" t="str">
        <f t="shared" si="6"/>
        <v>NE</v>
      </c>
      <c r="Y22" s="40"/>
      <c r="Z22" s="40"/>
      <c r="AA22" s="40"/>
      <c r="AB22" s="40"/>
      <c r="AC22" s="40"/>
      <c r="AD22" s="40"/>
      <c r="AE22" s="40"/>
      <c r="AF22" s="9">
        <f>AF14+AF18</f>
        <v>0</v>
      </c>
      <c r="AG22" s="9">
        <f>AG14+AG18</f>
        <v>0</v>
      </c>
      <c r="AH22" s="43"/>
    </row>
    <row r="23" spans="2:34" ht="13.95" customHeight="1">
      <c r="B23" s="36"/>
      <c r="C23" s="45"/>
      <c r="D23" s="48"/>
      <c r="E23" s="51" t="s">
        <v>25</v>
      </c>
      <c r="F23" s="19" t="s">
        <v>19</v>
      </c>
      <c r="G23" s="17">
        <v>0.15</v>
      </c>
      <c r="H23" s="35"/>
      <c r="I23" s="12" t="str">
        <f>IF(H23&gt;=13.5,"A+",IF(H23&gt;=10.5,"A",IF(H23&gt;=7.5,"B+",IF(H23&gt;=6,"B",IF(H23&gt;=4.5,"C+",IF(H23&gt;=1,"C","NE"))))))</f>
        <v>NE</v>
      </c>
      <c r="J23" s="8"/>
      <c r="K23" s="12" t="str">
        <f>IF(J23&gt;=13.5,"A+",IF(J23&gt;=10.5,"A",IF(J23&gt;=7.5,"B+",IF(J23&gt;=6,"B",IF(J23&gt;=4.5,"C+",IF(J23&gt;=1,"C","NE"))))))</f>
        <v>NE</v>
      </c>
      <c r="L23" s="8"/>
      <c r="M23" s="12" t="str">
        <f>IF(L23&gt;=13.5,"A+",IF(L23&gt;=10.5,"A",IF(L23&gt;=7.5,"B+",IF(L23&gt;=6,"B",IF(L23&gt;=4.5,"C+",IF(L23&gt;=1,"C","NE"))))))</f>
        <v>NE</v>
      </c>
      <c r="N23" s="8"/>
      <c r="O23" s="12" t="str">
        <f>IF(N23&gt;=13.5,"A+",IF(N23&gt;=10.5,"A",IF(N23&gt;=7.5,"B+",IF(N23&gt;=6,"B",IF(N23&gt;=4.5,"C+",IF(N23&gt;=1,"C","NE"))))))</f>
        <v>NE</v>
      </c>
      <c r="P23" s="8"/>
      <c r="Q23" s="12" t="str">
        <f>IF(P23&gt;=13.5,"A+",IF(P23&gt;=10.5,"A",IF(P23&gt;=7.5,"B+",IF(P23&gt;=6,"B",IF(P23&gt;=4.5,"C+",IF(P23&gt;=1,"C","NE"))))))</f>
        <v>NE</v>
      </c>
      <c r="R23" s="8"/>
      <c r="S23" s="12" t="str">
        <f>IF(R23&gt;=13.5,"A+",IF(R23&gt;=10.5,"A",IF(R23&gt;=7.5,"B+",IF(R23&gt;=6,"B",IF(R23&gt;=4.5,"C+",IF(R23&gt;=1,"C","NE"))))))</f>
        <v>NE</v>
      </c>
      <c r="T23" s="8"/>
      <c r="U23" s="12" t="str">
        <f>IF(T23&gt;=13.5,"A+",IF(T23&gt;=10.5,"A",IF(T23&gt;=7.5,"B+",IF(T23&gt;=6,"B",IF(T23&gt;=4.5,"C+",IF(T23&gt;=1,"C","NE"))))))</f>
        <v>NE</v>
      </c>
      <c r="V23" s="34">
        <f>H23+J23+L23+N23+P23+R23+T23</f>
        <v>0</v>
      </c>
      <c r="W23" s="33">
        <f>V23/105*100</f>
        <v>0</v>
      </c>
      <c r="X23" s="12" t="str">
        <f>IF(W23&gt;=90,"A+",IF(W23&gt;=70,"A",IF(W23&gt;=50,"B+",IF(W23&gt;=40,"B",IF(W23&gt;=30,"C+",IF(W23&gt;=1,"C","NE"))))))</f>
        <v>NE</v>
      </c>
      <c r="Y23" s="38"/>
      <c r="Z23" s="38"/>
      <c r="AA23" s="38"/>
      <c r="AB23" s="38"/>
      <c r="AC23" s="38"/>
      <c r="AD23" s="38"/>
      <c r="AE23" s="38"/>
      <c r="AF23" s="38"/>
      <c r="AG23" s="38"/>
      <c r="AH23" s="41"/>
    </row>
    <row r="24" spans="2:34" ht="13.95" customHeight="1">
      <c r="B24" s="36"/>
      <c r="C24" s="46"/>
      <c r="D24" s="49"/>
      <c r="E24" s="52"/>
      <c r="F24" s="19" t="s">
        <v>20</v>
      </c>
      <c r="G24" s="17">
        <v>0.15</v>
      </c>
      <c r="H24" s="8"/>
      <c r="I24" s="12" t="str">
        <f>IF(H24&gt;=13.5,"A+",IF(H24&gt;=10.5,"A",IF(H24&gt;=7.5,"B+",IF(H24&gt;=6,"B",IF(H24&gt;=4.5,"C+",IF(H24&gt;=1,"C","NE"))))))</f>
        <v>NE</v>
      </c>
      <c r="J24" s="8"/>
      <c r="K24" s="12" t="str">
        <f>IF(J24&gt;=13.5,"A+",IF(J24&gt;=10.5,"A",IF(J24&gt;=7.5,"B+",IF(J24&gt;=6,"B",IF(J24&gt;=4.5,"C+",IF(J24&gt;=1,"C","NE"))))))</f>
        <v>NE</v>
      </c>
      <c r="L24" s="8"/>
      <c r="M24" s="12" t="str">
        <f>IF(L24&gt;=13.5,"A+",IF(L24&gt;=10.5,"A",IF(L24&gt;=7.5,"B+",IF(L24&gt;=6,"B",IF(L24&gt;=4.5,"C+",IF(L24&gt;=1,"C","NE"))))))</f>
        <v>NE</v>
      </c>
      <c r="N24" s="8"/>
      <c r="O24" s="12" t="str">
        <f>IF(N24&gt;=13.5,"A+",IF(N24&gt;=10.5,"A",IF(N24&gt;=7.5,"B+",IF(N24&gt;=6,"B",IF(N24&gt;=4.5,"C+",IF(N24&gt;=1,"C","NE"))))))</f>
        <v>NE</v>
      </c>
      <c r="P24" s="8"/>
      <c r="Q24" s="12" t="str">
        <f>IF(P24&gt;=13.5,"A+",IF(P24&gt;=10.5,"A",IF(P24&gt;=7.5,"B+",IF(P24&gt;=6,"B",IF(P24&gt;=4.5,"C+",IF(P24&gt;=1,"C","NE"))))))</f>
        <v>NE</v>
      </c>
      <c r="R24" s="8"/>
      <c r="S24" s="12" t="str">
        <f>IF(R24&gt;=13.5,"A+",IF(R24&gt;=10.5,"A",IF(R24&gt;=7.5,"B+",IF(R24&gt;=6,"B",IF(R24&gt;=4.5,"C+",IF(R24&gt;=1,"C","NE"))))))</f>
        <v>NE</v>
      </c>
      <c r="T24" s="8"/>
      <c r="U24" s="12" t="str">
        <f>IF(T24&gt;=13.5,"A+",IF(T24&gt;=10.5,"A",IF(T24&gt;=7.5,"B+",IF(T24&gt;=6,"B",IF(T24&gt;=4.5,"C+",IF(T24&gt;=1,"C","NE"))))))</f>
        <v>NE</v>
      </c>
      <c r="V24" s="34">
        <f t="shared" ref="V24:V30" si="7">H24+J24+L24+N24+P24+R24+T24</f>
        <v>0</v>
      </c>
      <c r="W24" s="33">
        <f t="shared" ref="W24:W28" si="8">V24/105*100</f>
        <v>0</v>
      </c>
      <c r="X24" s="12" t="str">
        <f t="shared" ref="X24:X26" si="9">IF(W24&gt;=90,"A+",IF(W24&gt;=70,"A",IF(W24&gt;=50,"B+",IF(W24&gt;=40,"B",IF(W24&gt;=30,"C+",IF(W24&gt;=1,"C","NE"))))))</f>
        <v>NE</v>
      </c>
      <c r="Y24" s="39"/>
      <c r="Z24" s="39"/>
      <c r="AA24" s="39"/>
      <c r="AB24" s="39"/>
      <c r="AC24" s="39"/>
      <c r="AD24" s="39"/>
      <c r="AE24" s="39"/>
      <c r="AF24" s="39"/>
      <c r="AG24" s="39"/>
      <c r="AH24" s="42"/>
    </row>
    <row r="25" spans="2:34" ht="13.95" customHeight="1">
      <c r="B25" s="36"/>
      <c r="C25" s="46"/>
      <c r="D25" s="49"/>
      <c r="E25" s="52"/>
      <c r="F25" s="19" t="s">
        <v>39</v>
      </c>
      <c r="G25" s="17">
        <v>0.2</v>
      </c>
      <c r="H25" s="8"/>
      <c r="I25" s="12" t="str">
        <f>IF(H25&gt;=18,"A+",IF(H25&gt;=14,"A",IF(H25&gt;=10,"B+",IF(H25&gt;=8,"B",IF(H25&gt;=6,"C+",IF(H25&gt;=1,"C","NE"))))))</f>
        <v>NE</v>
      </c>
      <c r="J25" s="8"/>
      <c r="K25" s="12" t="str">
        <f>IF(J25&gt;=18,"A+",IF(J25&gt;=14,"A",IF(J25&gt;=10,"B+",IF(J25&gt;=8,"B",IF(J25&gt;=6,"C+",IF(J25&gt;=1,"C","NE"))))))</f>
        <v>NE</v>
      </c>
      <c r="L25" s="8"/>
      <c r="M25" s="12" t="str">
        <f>IF(L25&gt;=18,"A+",IF(L25&gt;=14,"A",IF(L25&gt;=10,"B+",IF(L25&gt;=8,"B",IF(L25&gt;=6,"C+",IF(L25&gt;=1,"C","NE"))))))</f>
        <v>NE</v>
      </c>
      <c r="N25" s="8"/>
      <c r="O25" s="12" t="str">
        <f>IF(N25&gt;=18,"A+",IF(N25&gt;=14,"A",IF(N25&gt;=10,"B+",IF(N25&gt;=8,"B",IF(N25&gt;=6,"C+",IF(N25&gt;=1,"C","NE"))))))</f>
        <v>NE</v>
      </c>
      <c r="P25" s="8"/>
      <c r="Q25" s="12" t="str">
        <f>IF(P25&gt;=18,"A+",IF(P25&gt;=14,"A",IF(P25&gt;=10,"B+",IF(P25&gt;=8,"B",IF(P25&gt;=6,"C+",IF(P25&gt;=1,"C","NE"))))))</f>
        <v>NE</v>
      </c>
      <c r="R25" s="8"/>
      <c r="S25" s="12" t="str">
        <f>IF(R25&gt;=18,"A+",IF(R25&gt;=14,"A",IF(R25&gt;=10,"B+",IF(R25&gt;=8,"B",IF(R25&gt;=6,"C+",IF(R25&gt;=1,"C","NE"))))))</f>
        <v>NE</v>
      </c>
      <c r="T25" s="8"/>
      <c r="U25" s="12" t="str">
        <f>IF(T25&gt;=18,"A+",IF(T25&gt;=14,"A",IF(T25&gt;=10,"B+",IF(T25&gt;=8,"B",IF(T25&gt;=6,"C+",IF(T25&gt;=1,"C","NE"))))))</f>
        <v>NE</v>
      </c>
      <c r="V25" s="34">
        <f t="shared" si="7"/>
        <v>0</v>
      </c>
      <c r="W25" s="33">
        <f>V25/140*100</f>
        <v>0</v>
      </c>
      <c r="X25" s="12" t="str">
        <f t="shared" si="9"/>
        <v>NE</v>
      </c>
      <c r="Y25" s="39"/>
      <c r="Z25" s="39"/>
      <c r="AA25" s="39"/>
      <c r="AB25" s="39"/>
      <c r="AC25" s="39"/>
      <c r="AD25" s="39"/>
      <c r="AE25" s="39"/>
      <c r="AF25" s="39"/>
      <c r="AG25" s="39"/>
      <c r="AH25" s="42"/>
    </row>
    <row r="26" spans="2:34" ht="13.95" customHeight="1">
      <c r="B26" s="36"/>
      <c r="C26" s="46"/>
      <c r="D26" s="49"/>
      <c r="E26" s="53"/>
      <c r="F26" s="19" t="s">
        <v>8</v>
      </c>
      <c r="G26" s="17">
        <v>0.5</v>
      </c>
      <c r="H26" s="8">
        <f>H23+H24+H25</f>
        <v>0</v>
      </c>
      <c r="I26" s="12" t="str">
        <f>IF(H26&gt;=45,"A+",IF(H26&gt;=35,"A",IF(H26&gt;=25,"B+",IF(H26&gt;=20,"B",IF(H26&gt;=15,"C+",IF(H26&gt;=1,"C","NE"))))))</f>
        <v>NE</v>
      </c>
      <c r="J26" s="8">
        <f>J23+J24+J25</f>
        <v>0</v>
      </c>
      <c r="K26" s="12" t="str">
        <f>IF(J26&gt;=45,"A+",IF(J26&gt;=35,"A",IF(J26&gt;=25,"B+",IF(J26&gt;=20,"B",IF(J26&gt;=15,"C+",IF(J26&gt;=1,"C","NE"))))))</f>
        <v>NE</v>
      </c>
      <c r="L26" s="8">
        <f>L23+L24+L25</f>
        <v>0</v>
      </c>
      <c r="M26" s="12" t="str">
        <f>IF(L26&gt;=45,"A+",IF(L26&gt;=35,"A",IF(L26&gt;=25,"B+",IF(L26&gt;=20,"B",IF(L26&gt;=15,"C+",IF(L26&gt;=1,"C","NE"))))))</f>
        <v>NE</v>
      </c>
      <c r="N26" s="8">
        <f>N23+N24+N25</f>
        <v>0</v>
      </c>
      <c r="O26" s="12" t="str">
        <f>IF(N26&gt;=45,"A+",IF(N26&gt;=35,"A",IF(N26&gt;=25,"B+",IF(N26&gt;=20,"B",IF(N26&gt;=15,"C+",IF(N26&gt;=1,"C","NE"))))))</f>
        <v>NE</v>
      </c>
      <c r="P26" s="8">
        <f>P23+P24+P25</f>
        <v>0</v>
      </c>
      <c r="Q26" s="12" t="str">
        <f>IF(P26&gt;=45,"A+",IF(P26&gt;=35,"A",IF(P26&gt;=25,"B+",IF(P26&gt;=20,"B",IF(P26&gt;=15,"C+",IF(P26&gt;=1,"C","NE"))))))</f>
        <v>NE</v>
      </c>
      <c r="R26" s="8">
        <f>R23+R24+R25</f>
        <v>0</v>
      </c>
      <c r="S26" s="12" t="str">
        <f>IF(R26&gt;=45,"A+",IF(R26&gt;=35,"A",IF(R26&gt;=25,"B+",IF(R26&gt;=20,"B",IF(R26&gt;=15,"C+",IF(R26&gt;=1,"C","NE"))))))</f>
        <v>NE</v>
      </c>
      <c r="T26" s="8">
        <f>T23+T24+T25</f>
        <v>0</v>
      </c>
      <c r="U26" s="12" t="str">
        <f>IF(T26&gt;=45,"A+",IF(T26&gt;=35,"A",IF(T26&gt;=25,"B+",IF(T26&gt;=20,"B",IF(T26&gt;=15,"C+",IF(T26&gt;=1,"C","NE"))))))</f>
        <v>NE</v>
      </c>
      <c r="V26" s="34">
        <f t="shared" si="7"/>
        <v>0</v>
      </c>
      <c r="W26" s="33">
        <f>V26/350*100</f>
        <v>0</v>
      </c>
      <c r="X26" s="12" t="str">
        <f t="shared" si="9"/>
        <v>NE</v>
      </c>
      <c r="Y26" s="40"/>
      <c r="Z26" s="40"/>
      <c r="AA26" s="40"/>
      <c r="AB26" s="40"/>
      <c r="AC26" s="40"/>
      <c r="AD26" s="40"/>
      <c r="AE26" s="40"/>
      <c r="AF26" s="40"/>
      <c r="AG26" s="40"/>
      <c r="AH26" s="42"/>
    </row>
    <row r="27" spans="2:34" ht="13.95" customHeight="1">
      <c r="B27" s="36"/>
      <c r="C27" s="46"/>
      <c r="D27" s="49"/>
      <c r="E27" s="44" t="s">
        <v>24</v>
      </c>
      <c r="F27" s="19" t="s">
        <v>21</v>
      </c>
      <c r="G27" s="17">
        <v>0.15</v>
      </c>
      <c r="H27" s="8"/>
      <c r="I27" s="12" t="str">
        <f>IF(H27&gt;=13.5,"A+",IF(H27&gt;=10.5,"A",IF(H27&gt;=7.5,"B+",IF(H27&gt;=6,"B",IF(H27&gt;=4.5,"C+",IF(H27&gt;=1,"C","NE"))))))</f>
        <v>NE</v>
      </c>
      <c r="J27" s="8"/>
      <c r="K27" s="12" t="str">
        <f>IF(J27&gt;=13.5,"A+",IF(J27&gt;=10.5,"A",IF(J27&gt;=7.5,"B+",IF(J27&gt;=6,"B",IF(J27&gt;=4.5,"C+",IF(J27&gt;=1,"C","NE"))))))</f>
        <v>NE</v>
      </c>
      <c r="L27" s="8"/>
      <c r="M27" s="12" t="str">
        <f>IF(L27&gt;=13.5,"A+",IF(L27&gt;=10.5,"A",IF(L27&gt;=7.5,"B+",IF(L27&gt;=6,"B",IF(L27&gt;=4.5,"C+",IF(L27&gt;=1,"C","NE"))))))</f>
        <v>NE</v>
      </c>
      <c r="N27" s="8"/>
      <c r="O27" s="12" t="str">
        <f>IF(N27&gt;=13.5,"A+",IF(N27&gt;=10.5,"A",IF(N27&gt;=7.5,"B+",IF(N27&gt;=6,"B",IF(N27&gt;=4.5,"C+",IF(N27&gt;=1,"C","NE"))))))</f>
        <v>NE</v>
      </c>
      <c r="P27" s="8"/>
      <c r="Q27" s="12" t="str">
        <f>IF(P27&gt;=13.5,"A+",IF(P27&gt;=10.5,"A",IF(P27&gt;=7.5,"B+",IF(P27&gt;=6,"B",IF(P27&gt;=4.5,"C+",IF(P27&gt;=1,"C","NE"))))))</f>
        <v>NE</v>
      </c>
      <c r="R27" s="8"/>
      <c r="S27" s="12" t="str">
        <f>IF(R27&gt;=13.5,"A+",IF(R27&gt;=10.5,"A",IF(R27&gt;=7.5,"B+",IF(R27&gt;=6,"B",IF(R27&gt;=4.5,"C+",IF(R27&gt;=1,"C","NE"))))))</f>
        <v>NE</v>
      </c>
      <c r="T27" s="8"/>
      <c r="U27" s="12" t="str">
        <f>IF(T27&gt;=13.5,"A+",IF(T27&gt;=10.5,"A",IF(T27&gt;=7.5,"B+",IF(T27&gt;=6,"B",IF(T27&gt;=4.5,"C+",IF(T27&gt;=1,"C","NE"))))))</f>
        <v>NE</v>
      </c>
      <c r="V27" s="34">
        <f t="shared" si="7"/>
        <v>0</v>
      </c>
      <c r="W27" s="33">
        <f>V27/105*100</f>
        <v>0</v>
      </c>
      <c r="X27" s="12" t="str">
        <f>IF(W27&gt;=90,"A+",IF(W27&gt;=70,"A",IF(W27&gt;=50,"B+",IF(W27&gt;=40,"B",IF(W27&gt;=30,"C+",IF(W27&gt;=1,"C","NE"))))))</f>
        <v>NE</v>
      </c>
      <c r="Y27" s="38"/>
      <c r="Z27" s="38"/>
      <c r="AA27" s="38"/>
      <c r="AB27" s="38"/>
      <c r="AC27" s="38"/>
      <c r="AD27" s="38"/>
      <c r="AE27" s="38"/>
      <c r="AF27" s="36"/>
      <c r="AG27" s="36"/>
      <c r="AH27" s="42"/>
    </row>
    <row r="28" spans="2:34" ht="13.95" customHeight="1">
      <c r="B28" s="36"/>
      <c r="C28" s="46"/>
      <c r="D28" s="49"/>
      <c r="E28" s="44"/>
      <c r="F28" s="19" t="s">
        <v>22</v>
      </c>
      <c r="G28" s="17">
        <v>0.15</v>
      </c>
      <c r="H28" s="8"/>
      <c r="I28" s="12" t="str">
        <f>IF(H28&gt;=13.5,"A+",IF(H28&gt;=10.5,"A",IF(H28&gt;=7.5,"B+",IF(H28&gt;=6,"B",IF(H28&gt;=4.5,"C+",IF(H28&gt;=1,"C","NE"))))))</f>
        <v>NE</v>
      </c>
      <c r="J28" s="8"/>
      <c r="K28" s="12" t="str">
        <f>IF(J28&gt;=13.5,"A+",IF(J28&gt;=10.5,"A",IF(J28&gt;=7.5,"B+",IF(J28&gt;=6,"B",IF(J28&gt;=4.5,"C+",IF(J28&gt;=1,"C","NE"))))))</f>
        <v>NE</v>
      </c>
      <c r="L28" s="8"/>
      <c r="M28" s="12" t="str">
        <f>IF(L28&gt;=13.5,"A+",IF(L28&gt;=10.5,"A",IF(L28&gt;=7.5,"B+",IF(L28&gt;=6,"B",IF(L28&gt;=4.5,"C+",IF(L28&gt;=1,"C","NE"))))))</f>
        <v>NE</v>
      </c>
      <c r="N28" s="8"/>
      <c r="O28" s="12" t="str">
        <f>IF(N28&gt;=13.5,"A+",IF(N28&gt;=10.5,"A",IF(N28&gt;=7.5,"B+",IF(N28&gt;=6,"B",IF(N28&gt;=4.5,"C+",IF(N28&gt;=1,"C","NE"))))))</f>
        <v>NE</v>
      </c>
      <c r="P28" s="8"/>
      <c r="Q28" s="12" t="str">
        <f>IF(P28&gt;=13.5,"A+",IF(P28&gt;=10.5,"A",IF(P28&gt;=7.5,"B+",IF(P28&gt;=6,"B",IF(P28&gt;=4.5,"C+",IF(P28&gt;=1,"C","NE"))))))</f>
        <v>NE</v>
      </c>
      <c r="R28" s="8"/>
      <c r="S28" s="12" t="str">
        <f>IF(R28&gt;=13.5,"A+",IF(R28&gt;=10.5,"A",IF(R28&gt;=7.5,"B+",IF(R28&gt;=6,"B",IF(R28&gt;=4.5,"C+",IF(R28&gt;=1,"C","NE"))))))</f>
        <v>NE</v>
      </c>
      <c r="T28" s="8"/>
      <c r="U28" s="12" t="str">
        <f>IF(T28&gt;=13.5,"A+",IF(T28&gt;=10.5,"A",IF(T28&gt;=7.5,"B+",IF(T28&gt;=6,"B",IF(T28&gt;=4.5,"C+",IF(T28&gt;=1,"C","NE"))))))</f>
        <v>NE</v>
      </c>
      <c r="V28" s="34">
        <f t="shared" si="7"/>
        <v>0</v>
      </c>
      <c r="W28" s="33">
        <f t="shared" si="8"/>
        <v>0</v>
      </c>
      <c r="X28" s="12" t="str">
        <f t="shared" ref="X28:X31" si="10">IF(W28&gt;=90,"A+",IF(W28&gt;=70,"A",IF(W28&gt;=50,"B+",IF(W28&gt;=40,"B",IF(W28&gt;=30,"C+",IF(W28&gt;=1,"C","NE"))))))</f>
        <v>NE</v>
      </c>
      <c r="Y28" s="39"/>
      <c r="Z28" s="39"/>
      <c r="AA28" s="39"/>
      <c r="AB28" s="39"/>
      <c r="AC28" s="39"/>
      <c r="AD28" s="39"/>
      <c r="AE28" s="39"/>
      <c r="AF28" s="36"/>
      <c r="AG28" s="36"/>
      <c r="AH28" s="42"/>
    </row>
    <row r="29" spans="2:34" ht="13.95" customHeight="1">
      <c r="B29" s="36"/>
      <c r="C29" s="46"/>
      <c r="D29" s="49"/>
      <c r="E29" s="44"/>
      <c r="F29" s="19" t="s">
        <v>23</v>
      </c>
      <c r="G29" s="17">
        <v>0.2</v>
      </c>
      <c r="H29" s="8"/>
      <c r="I29" s="12" t="str">
        <f>IF(H29&gt;=18,"A+",IF(H29&gt;=14,"A",IF(H29&gt;=10,"B+",IF(H29&gt;=8,"B",IF(H29&gt;=6,"C+",IF(H29&gt;=1,"C","NE"))))))</f>
        <v>NE</v>
      </c>
      <c r="J29" s="8"/>
      <c r="K29" s="12" t="str">
        <f>IF(J29&gt;=18,"A+",IF(J29&gt;=14,"A",IF(J29&gt;=10,"B+",IF(J29&gt;=8,"B",IF(J29&gt;=6,"C+",IF(J29&gt;=1,"C","NE"))))))</f>
        <v>NE</v>
      </c>
      <c r="L29" s="8"/>
      <c r="M29" s="12" t="str">
        <f>IF(L29&gt;=18,"A+",IF(L29&gt;=14,"A",IF(L29&gt;=10,"B+",IF(L29&gt;=8,"B",IF(L29&gt;=6,"C+",IF(L29&gt;=1,"C","NE"))))))</f>
        <v>NE</v>
      </c>
      <c r="N29" s="8"/>
      <c r="O29" s="12" t="str">
        <f>IF(N29&gt;=18,"A+",IF(N29&gt;=14,"A",IF(N29&gt;=10,"B+",IF(N29&gt;=8,"B",IF(N29&gt;=6,"C+",IF(N29&gt;=1,"C","NE"))))))</f>
        <v>NE</v>
      </c>
      <c r="P29" s="8"/>
      <c r="Q29" s="12" t="str">
        <f>IF(P29&gt;=18,"A+",IF(P29&gt;=14,"A",IF(P29&gt;=10,"B+",IF(P29&gt;=8,"B",IF(P29&gt;=6,"C+",IF(P29&gt;=1,"C","NE"))))))</f>
        <v>NE</v>
      </c>
      <c r="R29" s="8"/>
      <c r="S29" s="12" t="str">
        <f>IF(R29&gt;=18,"A+",IF(R29&gt;=14,"A",IF(R29&gt;=10,"B+",IF(R29&gt;=8,"B",IF(R29&gt;=6,"C+",IF(R29&gt;=1,"C","NE"))))))</f>
        <v>NE</v>
      </c>
      <c r="T29" s="8"/>
      <c r="U29" s="12" t="str">
        <f>IF(T29&gt;=18,"A+",IF(T29&gt;=14,"A",IF(T29&gt;=10,"B+",IF(T29&gt;=8,"B",IF(T29&gt;=6,"C+",IF(T29&gt;=1,"C","NE"))))))</f>
        <v>NE</v>
      </c>
      <c r="V29" s="34">
        <f t="shared" si="7"/>
        <v>0</v>
      </c>
      <c r="W29" s="33">
        <f>V29/140*100</f>
        <v>0</v>
      </c>
      <c r="X29" s="12" t="str">
        <f t="shared" si="10"/>
        <v>NE</v>
      </c>
      <c r="Y29" s="39"/>
      <c r="Z29" s="39"/>
      <c r="AA29" s="39"/>
      <c r="AB29" s="39"/>
      <c r="AC29" s="39"/>
      <c r="AD29" s="39"/>
      <c r="AE29" s="39"/>
      <c r="AF29" s="36"/>
      <c r="AG29" s="36"/>
      <c r="AH29" s="42"/>
    </row>
    <row r="30" spans="2:34" ht="13.95" customHeight="1">
      <c r="B30" s="36"/>
      <c r="C30" s="46"/>
      <c r="D30" s="49"/>
      <c r="E30" s="44"/>
      <c r="F30" s="19" t="s">
        <v>8</v>
      </c>
      <c r="G30" s="17">
        <v>0.5</v>
      </c>
      <c r="H30" s="8">
        <f>H27+H28+H29</f>
        <v>0</v>
      </c>
      <c r="I30" s="12" t="str">
        <f>IF(H30&gt;=45,"A+",IF(H30&gt;=35,"A",IF(H30&gt;=25,"B+",IF(H30&gt;=20,"B",IF(H30&gt;=15,"C+",IF(H30&gt;=1,"C","NE"))))))</f>
        <v>NE</v>
      </c>
      <c r="J30" s="8">
        <f>J27+J28+J29</f>
        <v>0</v>
      </c>
      <c r="K30" s="12" t="str">
        <f>IF(J30&gt;=45,"A+",IF(J30&gt;=35,"A",IF(J30&gt;=25,"B+",IF(J30&gt;=20,"B",IF(J30&gt;=15,"C+",IF(J30&gt;=1,"C","NE"))))))</f>
        <v>NE</v>
      </c>
      <c r="L30" s="8">
        <f>L27+L28+L29</f>
        <v>0</v>
      </c>
      <c r="M30" s="12" t="str">
        <f>IF(L30&gt;=45,"A+",IF(L30&gt;=35,"A",IF(L30&gt;=25,"B+",IF(L30&gt;=20,"B",IF(L30&gt;=15,"C+",IF(L30&gt;=1,"C","NE"))))))</f>
        <v>NE</v>
      </c>
      <c r="N30" s="8">
        <f>N27+N28+N29</f>
        <v>0</v>
      </c>
      <c r="O30" s="12" t="str">
        <f>IF(N30&gt;=45,"A+",IF(N30&gt;=35,"A",IF(N30&gt;=25,"B+",IF(N30&gt;=20,"B",IF(N30&gt;=15,"C+",IF(N30&gt;=1,"C","NE"))))))</f>
        <v>NE</v>
      </c>
      <c r="P30" s="8">
        <f>P27+P28+P29</f>
        <v>0</v>
      </c>
      <c r="Q30" s="12" t="str">
        <f>IF(P30&gt;=45,"A+",IF(P30&gt;=35,"A",IF(P30&gt;=25,"B+",IF(P30&gt;=20,"B",IF(P30&gt;=15,"C+",IF(P30&gt;=1,"C","NE"))))))</f>
        <v>NE</v>
      </c>
      <c r="R30" s="8">
        <f>R27+R28+R29</f>
        <v>0</v>
      </c>
      <c r="S30" s="12" t="str">
        <f>IF(R30&gt;=45,"A+",IF(R30&gt;=35,"A",IF(R30&gt;=25,"B+",IF(R30&gt;=20,"B",IF(R30&gt;=15,"C+",IF(R30&gt;=1,"C","NE"))))))</f>
        <v>NE</v>
      </c>
      <c r="T30" s="8">
        <f>T27+T28+T29</f>
        <v>0</v>
      </c>
      <c r="U30" s="12" t="str">
        <f>IF(T30&gt;=45,"A+",IF(T30&gt;=35,"A",IF(T30&gt;=25,"B+",IF(T30&gt;=20,"B",IF(T30&gt;=15,"C+",IF(T30&gt;=1,"C","NE"))))))</f>
        <v>NE</v>
      </c>
      <c r="V30" s="34">
        <f t="shared" si="7"/>
        <v>0</v>
      </c>
      <c r="W30" s="33">
        <f>V30/350*100</f>
        <v>0</v>
      </c>
      <c r="X30" s="12" t="str">
        <f t="shared" si="10"/>
        <v>NE</v>
      </c>
      <c r="Y30" s="39"/>
      <c r="Z30" s="39"/>
      <c r="AA30" s="39"/>
      <c r="AB30" s="39"/>
      <c r="AC30" s="39"/>
      <c r="AD30" s="39"/>
      <c r="AE30" s="39"/>
      <c r="AF30" s="36"/>
      <c r="AG30" s="36"/>
      <c r="AH30" s="42"/>
    </row>
    <row r="31" spans="2:34" ht="13.95" customHeight="1">
      <c r="B31" s="36"/>
      <c r="C31" s="47"/>
      <c r="D31" s="50"/>
      <c r="E31" s="37" t="s">
        <v>8</v>
      </c>
      <c r="F31" s="37"/>
      <c r="G31" s="17">
        <v>1</v>
      </c>
      <c r="H31" s="10">
        <f>H26+H30</f>
        <v>0</v>
      </c>
      <c r="I31" s="12" t="str">
        <f>IF(H31&gt;=90,"A+",IF(H31&gt;=70,"A",IF(H31&gt;=50,"B+",IF(H31&gt;=40,"B",IF(H31&gt;=30,"C+",IF(H31&gt;=1,"C","NE"))))))</f>
        <v>NE</v>
      </c>
      <c r="J31" s="10">
        <f>J26+J30</f>
        <v>0</v>
      </c>
      <c r="K31" s="12" t="str">
        <f>IF(J31&gt;=90,"A+",IF(J31&gt;=70,"A",IF(J31&gt;=50,"B+",IF(J31&gt;=40,"B",IF(J31&gt;=30,"C+",IF(J31&gt;=1,"C","NE"))))))</f>
        <v>NE</v>
      </c>
      <c r="L31" s="10">
        <f>L26+L30</f>
        <v>0</v>
      </c>
      <c r="M31" s="12" t="str">
        <f>IF(L31&gt;=90,"A+",IF(L31&gt;=70,"A",IF(L31&gt;=50,"B+",IF(L31&gt;=40,"B",IF(L31&gt;=30,"C+",IF(L31&gt;=1,"C","NE"))))))</f>
        <v>NE</v>
      </c>
      <c r="N31" s="10">
        <f>N26+N30</f>
        <v>0</v>
      </c>
      <c r="O31" s="12" t="str">
        <f>IF(N31&gt;=90,"A+",IF(N31&gt;=70,"A",IF(N31&gt;=50,"B+",IF(N31&gt;=40,"B",IF(N31&gt;=30,"C+",IF(N31&gt;=1,"C","NE"))))))</f>
        <v>NE</v>
      </c>
      <c r="P31" s="10">
        <f>P26+P30</f>
        <v>0</v>
      </c>
      <c r="Q31" s="12" t="str">
        <f>IF(P31&gt;=90,"A+",IF(P31&gt;=70,"A",IF(P31&gt;=50,"B+",IF(P31&gt;=40,"B",IF(P31&gt;=30,"C+",IF(P31&gt;=1,"C","NE"))))))</f>
        <v>NE</v>
      </c>
      <c r="R31" s="10">
        <f>R26+R30</f>
        <v>0</v>
      </c>
      <c r="S31" s="12" t="str">
        <f>IF(R31&gt;=90,"A+",IF(R31&gt;=70,"A",IF(R31&gt;=50,"B+",IF(R31&gt;=40,"B",IF(R31&gt;=30,"C+",IF(R31&gt;=1,"C","NE"))))))</f>
        <v>NE</v>
      </c>
      <c r="T31" s="10">
        <f>T26+T30</f>
        <v>0</v>
      </c>
      <c r="U31" s="12" t="str">
        <f>IF(T31&gt;=90,"A+",IF(T31&gt;=70,"A",IF(T31&gt;=50,"B+",IF(T31&gt;=40,"B",IF(T31&gt;=30,"C+",IF(T31&gt;=1,"C","NE"))))))</f>
        <v>NE</v>
      </c>
      <c r="V31" s="10">
        <f>V26+V30</f>
        <v>0</v>
      </c>
      <c r="W31" s="33">
        <f>V31/700*100</f>
        <v>0</v>
      </c>
      <c r="X31" s="12" t="str">
        <f t="shared" si="10"/>
        <v>NE</v>
      </c>
      <c r="Y31" s="40"/>
      <c r="Z31" s="40"/>
      <c r="AA31" s="40"/>
      <c r="AB31" s="40"/>
      <c r="AC31" s="40"/>
      <c r="AD31" s="40"/>
      <c r="AE31" s="40"/>
      <c r="AF31" s="9">
        <f>AF23+AF27</f>
        <v>0</v>
      </c>
      <c r="AG31" s="9">
        <f>AG23+AG27</f>
        <v>0</v>
      </c>
      <c r="AH31" s="43"/>
    </row>
    <row r="33" spans="2:62" s="28" customFormat="1" ht="19.95" customHeight="1">
      <c r="B33" s="20"/>
      <c r="C33" s="21"/>
      <c r="D33" s="22"/>
      <c r="E33" s="20"/>
      <c r="F33" s="20"/>
      <c r="G33" s="23" t="s">
        <v>37</v>
      </c>
      <c r="H33" s="24"/>
      <c r="I33" s="25"/>
      <c r="J33" s="24"/>
      <c r="K33" s="25"/>
      <c r="L33" s="24"/>
      <c r="M33" s="25"/>
      <c r="N33" s="24"/>
      <c r="O33" s="25"/>
      <c r="P33" s="25"/>
      <c r="Q33" s="25"/>
      <c r="R33" s="24"/>
      <c r="S33" s="25"/>
      <c r="T33" s="24"/>
      <c r="U33" s="25"/>
      <c r="V33" s="26"/>
      <c r="W33" s="27"/>
      <c r="X33" s="25"/>
      <c r="Y33" s="20"/>
      <c r="Z33" s="20" t="s">
        <v>38</v>
      </c>
      <c r="AA33" s="24"/>
      <c r="AB33" s="20"/>
      <c r="AC33" s="24"/>
      <c r="AD33" s="24"/>
      <c r="AE33" s="20"/>
      <c r="AF33" s="20"/>
      <c r="AG33" s="20"/>
      <c r="AH33" s="20"/>
      <c r="AJ33" s="3"/>
      <c r="AO33" s="4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</sheetData>
  <mergeCells count="94">
    <mergeCell ref="B1:AH1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AF3:AF4"/>
    <mergeCell ref="AG3:AG4"/>
    <mergeCell ref="AH3:AH4"/>
    <mergeCell ref="B5:B13"/>
    <mergeCell ref="C5:C13"/>
    <mergeCell ref="D5:D13"/>
    <mergeCell ref="E5:E8"/>
    <mergeCell ref="Y5:Y8"/>
    <mergeCell ref="Z5:Z8"/>
    <mergeCell ref="AA5:AA8"/>
    <mergeCell ref="N3:O3"/>
    <mergeCell ref="P3:Q3"/>
    <mergeCell ref="R3:S3"/>
    <mergeCell ref="T3:U3"/>
    <mergeCell ref="V3:X3"/>
    <mergeCell ref="Y3:AE3"/>
    <mergeCell ref="AH5:AH13"/>
    <mergeCell ref="E9:E12"/>
    <mergeCell ref="Y9:Y13"/>
    <mergeCell ref="Z9:Z13"/>
    <mergeCell ref="AA9:AA13"/>
    <mergeCell ref="AB9:AB13"/>
    <mergeCell ref="AC9:AC13"/>
    <mergeCell ref="AD9:AD13"/>
    <mergeCell ref="AE9:AE13"/>
    <mergeCell ref="AF9:AF12"/>
    <mergeCell ref="AB5:AB8"/>
    <mergeCell ref="AC5:AC8"/>
    <mergeCell ref="AD5:AD8"/>
    <mergeCell ref="AE5:AE8"/>
    <mergeCell ref="AF5:AF8"/>
    <mergeCell ref="AG5:AG8"/>
    <mergeCell ref="AG9:AG12"/>
    <mergeCell ref="E13:F13"/>
    <mergeCell ref="B14:B22"/>
    <mergeCell ref="C14:C22"/>
    <mergeCell ref="D14:D22"/>
    <mergeCell ref="E14:E17"/>
    <mergeCell ref="Y14:Y17"/>
    <mergeCell ref="Z14:Z17"/>
    <mergeCell ref="AA14:AA17"/>
    <mergeCell ref="AB14:AB17"/>
    <mergeCell ref="AF14:AF17"/>
    <mergeCell ref="AG14:AG17"/>
    <mergeCell ref="AC18:AC22"/>
    <mergeCell ref="E22:F22"/>
    <mergeCell ref="AC14:AC17"/>
    <mergeCell ref="E18:E21"/>
    <mergeCell ref="AH14:AH22"/>
    <mergeCell ref="AD18:AD22"/>
    <mergeCell ref="AE18:AE22"/>
    <mergeCell ref="AF18:AF21"/>
    <mergeCell ref="AG18:AG21"/>
    <mergeCell ref="AD14:AD17"/>
    <mergeCell ref="AE14:AE17"/>
    <mergeCell ref="Y18:Y22"/>
    <mergeCell ref="Z18:Z22"/>
    <mergeCell ref="AA18:AA22"/>
    <mergeCell ref="AB18:AB22"/>
    <mergeCell ref="AD23:AD26"/>
    <mergeCell ref="AF23:AF26"/>
    <mergeCell ref="B23:B31"/>
    <mergeCell ref="C23:C31"/>
    <mergeCell ref="D23:D31"/>
    <mergeCell ref="E23:E26"/>
    <mergeCell ref="Y23:Y26"/>
    <mergeCell ref="Z23:Z26"/>
    <mergeCell ref="AF27:AF30"/>
    <mergeCell ref="AG27:AG30"/>
    <mergeCell ref="E31:F31"/>
    <mergeCell ref="AG23:AG26"/>
    <mergeCell ref="AH23:AH31"/>
    <mergeCell ref="E27:E30"/>
    <mergeCell ref="Y27:Y31"/>
    <mergeCell ref="Z27:Z31"/>
    <mergeCell ref="AA27:AA31"/>
    <mergeCell ref="AB27:AB31"/>
    <mergeCell ref="AC27:AC31"/>
    <mergeCell ref="AD27:AD31"/>
    <mergeCell ref="AE27:AE31"/>
    <mergeCell ref="AA23:AA26"/>
    <mergeCell ref="AB23:AB26"/>
    <mergeCell ref="AC23:AC26"/>
    <mergeCell ref="AE23:AE26"/>
  </mergeCells>
  <pageMargins left="0.19685039370078741" right="0.19685039370078741" top="0.19685039370078741" bottom="0.11811023622047245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to 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KISHOR SHITOLE</cp:lastModifiedBy>
  <cp:lastPrinted>2023-03-19T09:36:24Z</cp:lastPrinted>
  <dcterms:created xsi:type="dcterms:W3CDTF">2018-03-04T20:36:51Z</dcterms:created>
  <dcterms:modified xsi:type="dcterms:W3CDTF">2023-03-19T17:29:34Z</dcterms:modified>
</cp:coreProperties>
</file>